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5 jan 24/Running/Road League ^0 10k Challenge/Race Challenge 2023 - 2024/"/>
    </mc:Choice>
  </mc:AlternateContent>
  <xr:revisionPtr revIDLastSave="7" documentId="8_{876A406D-E9BD-47FF-BD17-C3FD3B679764}" xr6:coauthVersionLast="47" xr6:coauthVersionMax="47" xr10:uidLastSave="{88B26DAB-94F4-48FF-8766-5406243D85A5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Sheet1!$A$1:$N$85</definedName>
  </definedNames>
  <calcPr calcId="181029"/>
  <fileRecoveryPr autoRecover="0"/>
</workbook>
</file>

<file path=xl/calcChain.xml><?xml version="1.0" encoding="utf-8"?>
<calcChain xmlns="http://schemas.openxmlformats.org/spreadsheetml/2006/main">
  <c r="D4" i="1" l="1"/>
  <c r="D25" i="1"/>
  <c r="D24" i="1"/>
  <c r="D23" i="1"/>
  <c r="D46" i="1"/>
  <c r="D45" i="1"/>
  <c r="D44" i="1"/>
  <c r="D80" i="1"/>
  <c r="C88" i="1"/>
  <c r="D88" i="1"/>
  <c r="E88" i="1"/>
  <c r="C74" i="1"/>
  <c r="D74" i="1"/>
  <c r="E74" i="1"/>
  <c r="C73" i="1"/>
  <c r="D73" i="1"/>
  <c r="E73" i="1"/>
  <c r="C58" i="1"/>
  <c r="D58" i="1"/>
  <c r="E58" i="1"/>
  <c r="C72" i="1"/>
  <c r="D72" i="1"/>
  <c r="E72" i="1"/>
  <c r="C69" i="1"/>
  <c r="D69" i="1"/>
  <c r="E69" i="1"/>
  <c r="C70" i="1"/>
  <c r="D70" i="1"/>
  <c r="E70" i="1"/>
  <c r="C55" i="1"/>
  <c r="D55" i="1"/>
  <c r="E55" i="1"/>
  <c r="C53" i="1"/>
  <c r="D53" i="1"/>
  <c r="E53" i="1"/>
  <c r="C51" i="1"/>
  <c r="D51" i="1"/>
  <c r="E51" i="1"/>
  <c r="C36" i="1"/>
  <c r="D36" i="1"/>
  <c r="E36" i="1"/>
  <c r="C35" i="1"/>
  <c r="D35" i="1"/>
  <c r="E35" i="1"/>
  <c r="C33" i="1"/>
  <c r="D33" i="1"/>
  <c r="E33" i="1"/>
  <c r="C32" i="1"/>
  <c r="D32" i="1"/>
  <c r="E32" i="1"/>
  <c r="C15" i="1"/>
  <c r="D15" i="1"/>
  <c r="E15" i="1"/>
  <c r="D65" i="1" l="1"/>
  <c r="C57" i="1" l="1"/>
  <c r="D57" i="1"/>
  <c r="E57" i="1"/>
  <c r="C49" i="1"/>
  <c r="D49" i="1"/>
  <c r="E49" i="1"/>
  <c r="E52" i="1"/>
  <c r="D52" i="1"/>
  <c r="C52" i="1"/>
  <c r="C50" i="1"/>
  <c r="D50" i="1"/>
  <c r="E50" i="1"/>
  <c r="C5" i="1" l="1"/>
  <c r="D5" i="1"/>
  <c r="E5" i="1"/>
  <c r="C81" i="1"/>
  <c r="D81" i="1"/>
  <c r="E81" i="1"/>
  <c r="C30" i="1"/>
  <c r="D30" i="1"/>
  <c r="E30" i="1"/>
  <c r="C11" i="1"/>
  <c r="D11" i="1"/>
  <c r="E11" i="1"/>
  <c r="C14" i="1"/>
  <c r="D14" i="1"/>
  <c r="E14" i="1"/>
  <c r="C10" i="1"/>
  <c r="D10" i="1"/>
  <c r="E10" i="1"/>
  <c r="C56" i="1"/>
  <c r="D56" i="1"/>
  <c r="E56" i="1"/>
  <c r="C16" i="1"/>
  <c r="D16" i="1"/>
  <c r="E16" i="1"/>
  <c r="E12" i="1"/>
  <c r="D12" i="1"/>
  <c r="C12" i="1"/>
  <c r="G20" i="1" l="1"/>
  <c r="F20" i="1"/>
  <c r="D84" i="1"/>
  <c r="D85" i="1"/>
  <c r="D86" i="1"/>
  <c r="D64" i="1"/>
  <c r="D29" i="1"/>
  <c r="D9" i="1"/>
  <c r="C28" i="1"/>
  <c r="D28" i="1"/>
  <c r="E28" i="1"/>
  <c r="D82" i="1"/>
  <c r="D89" i="1"/>
  <c r="D87" i="1"/>
  <c r="D83" i="1"/>
  <c r="C80" i="1"/>
  <c r="C85" i="1"/>
  <c r="C84" i="1"/>
  <c r="C83" i="1"/>
  <c r="C82" i="1"/>
  <c r="C89" i="1"/>
  <c r="C87" i="1"/>
  <c r="E80" i="1"/>
  <c r="E85" i="1"/>
  <c r="E84" i="1"/>
  <c r="E83" i="1"/>
  <c r="E82" i="1"/>
  <c r="E89" i="1"/>
  <c r="E87" i="1"/>
  <c r="E86" i="1"/>
  <c r="C86" i="1"/>
  <c r="D67" i="1"/>
  <c r="D71" i="1"/>
  <c r="D68" i="1"/>
  <c r="D66" i="1"/>
  <c r="E64" i="1"/>
  <c r="E67" i="1"/>
  <c r="E71" i="1"/>
  <c r="E68" i="1"/>
  <c r="E66" i="1"/>
  <c r="C64" i="1"/>
  <c r="C67" i="1"/>
  <c r="C71" i="1"/>
  <c r="C68" i="1"/>
  <c r="C66" i="1"/>
  <c r="E65" i="1"/>
  <c r="C65" i="1"/>
  <c r="C46" i="1"/>
  <c r="E46" i="1"/>
  <c r="C54" i="1"/>
  <c r="D54" i="1"/>
  <c r="E54" i="1"/>
  <c r="C48" i="1"/>
  <c r="D48" i="1"/>
  <c r="E48" i="1"/>
  <c r="C47" i="1"/>
  <c r="D47" i="1"/>
  <c r="E47" i="1"/>
  <c r="C43" i="1"/>
  <c r="D43" i="1"/>
  <c r="E43" i="1"/>
  <c r="C45" i="1"/>
  <c r="E45" i="1"/>
  <c r="E44" i="1"/>
  <c r="C44" i="1"/>
  <c r="C34" i="1"/>
  <c r="D34" i="1"/>
  <c r="E34" i="1"/>
  <c r="C25" i="1"/>
  <c r="E25" i="1"/>
  <c r="C23" i="1"/>
  <c r="E23" i="1"/>
  <c r="C24" i="1"/>
  <c r="E24" i="1"/>
  <c r="C26" i="1"/>
  <c r="D26" i="1"/>
  <c r="E26" i="1"/>
  <c r="C27" i="1"/>
  <c r="D27" i="1"/>
  <c r="E27" i="1"/>
  <c r="C31" i="1"/>
  <c r="D31" i="1"/>
  <c r="E31" i="1"/>
  <c r="E29" i="1"/>
  <c r="C29" i="1"/>
  <c r="E9" i="1"/>
  <c r="E13" i="1"/>
  <c r="E6" i="1"/>
  <c r="E8" i="1"/>
  <c r="E7" i="1"/>
  <c r="E4" i="1"/>
  <c r="D6" i="1"/>
  <c r="D8" i="1"/>
  <c r="D7" i="1"/>
  <c r="D13" i="1"/>
  <c r="C9" i="1"/>
  <c r="C13" i="1"/>
  <c r="C6" i="1"/>
  <c r="C8" i="1"/>
  <c r="C7" i="1"/>
  <c r="C4" i="1"/>
  <c r="R20" i="1" l="1"/>
  <c r="R40" i="1"/>
  <c r="R61" i="1"/>
  <c r="R77" i="1"/>
  <c r="Q20" i="1"/>
  <c r="Q40" i="1"/>
  <c r="Q61" i="1"/>
  <c r="Q77" i="1"/>
  <c r="P20" i="1"/>
  <c r="P40" i="1"/>
  <c r="P61" i="1"/>
  <c r="P77" i="1"/>
  <c r="O20" i="1"/>
  <c r="O40" i="1"/>
  <c r="O61" i="1"/>
  <c r="O77" i="1"/>
  <c r="G40" i="1"/>
  <c r="G61" i="1"/>
  <c r="G77" i="1"/>
  <c r="H20" i="1"/>
  <c r="H40" i="1"/>
  <c r="H61" i="1"/>
  <c r="H77" i="1"/>
  <c r="I20" i="1"/>
  <c r="I40" i="1"/>
  <c r="I61" i="1"/>
  <c r="I77" i="1"/>
  <c r="J20" i="1"/>
  <c r="J40" i="1"/>
  <c r="J61" i="1"/>
  <c r="J77" i="1"/>
  <c r="K20" i="1"/>
  <c r="K40" i="1"/>
  <c r="K61" i="1"/>
  <c r="K77" i="1"/>
  <c r="L20" i="1"/>
  <c r="L40" i="1"/>
  <c r="L61" i="1"/>
  <c r="L77" i="1"/>
  <c r="M20" i="1"/>
  <c r="M40" i="1"/>
  <c r="M61" i="1"/>
  <c r="M77" i="1" s="1"/>
  <c r="N20" i="1"/>
  <c r="N40" i="1"/>
  <c r="N61" i="1"/>
  <c r="N77" i="1"/>
  <c r="F40" i="1"/>
  <c r="F61" i="1"/>
  <c r="F77" i="1"/>
</calcChain>
</file>

<file path=xl/sharedStrings.xml><?xml version="1.0" encoding="utf-8"?>
<sst xmlns="http://schemas.openxmlformats.org/spreadsheetml/2006/main" count="176" uniqueCount="140">
  <si>
    <t>DIVISION 'A' (Sub 40 minutes for 10k)</t>
  </si>
  <si>
    <t>Name</t>
  </si>
  <si>
    <t>Total Points</t>
  </si>
  <si>
    <t>Best 6 scores</t>
  </si>
  <si>
    <t>Races run</t>
  </si>
  <si>
    <t>First Name</t>
  </si>
  <si>
    <t>Surname</t>
  </si>
  <si>
    <t>DIVISION 'B' (40:00 to 44:59 for 10k)</t>
  </si>
  <si>
    <t>DIVISION 'C' ( 45:00 to 49:59 for 10k)</t>
  </si>
  <si>
    <t>DIVISION 'D' (50:00 to 54:59 for 10k)</t>
  </si>
  <si>
    <t>DIVISION 'E' (55:00 and over for 10k)</t>
  </si>
  <si>
    <t>John</t>
  </si>
  <si>
    <t>Moore</t>
  </si>
  <si>
    <t xml:space="preserve">Stephen </t>
  </si>
  <si>
    <t>Fitz-Costa</t>
  </si>
  <si>
    <t>James</t>
  </si>
  <si>
    <t>O'Rourke</t>
  </si>
  <si>
    <t>Will</t>
  </si>
  <si>
    <t>Slow</t>
  </si>
  <si>
    <t>Tim</t>
  </si>
  <si>
    <t>Carver</t>
  </si>
  <si>
    <t xml:space="preserve">Kirsty </t>
  </si>
  <si>
    <t>Jenny</t>
  </si>
  <si>
    <t>St Romaine</t>
  </si>
  <si>
    <t>Marc</t>
  </si>
  <si>
    <t>Rocheteau</t>
  </si>
  <si>
    <t>Chris</t>
  </si>
  <si>
    <t>Kirkbride</t>
  </si>
  <si>
    <t>Susan</t>
  </si>
  <si>
    <t>Hall</t>
  </si>
  <si>
    <t xml:space="preserve">David </t>
  </si>
  <si>
    <t>Ingle</t>
  </si>
  <si>
    <t xml:space="preserve">Robert </t>
  </si>
  <si>
    <t>Hick</t>
  </si>
  <si>
    <t>Debbie</t>
  </si>
  <si>
    <t>Niall</t>
  </si>
  <si>
    <t>Smith</t>
  </si>
  <si>
    <t xml:space="preserve">Erika </t>
  </si>
  <si>
    <t>Nightingale</t>
  </si>
  <si>
    <t>Paul</t>
  </si>
  <si>
    <t>Hopkinson</t>
  </si>
  <si>
    <t>Jack</t>
  </si>
  <si>
    <t>Andrea</t>
  </si>
  <si>
    <t>Ackroyd</t>
  </si>
  <si>
    <t>Martin</t>
  </si>
  <si>
    <t>Beaumont</t>
  </si>
  <si>
    <t>David</t>
  </si>
  <si>
    <t>Parrington</t>
  </si>
  <si>
    <t>Angela</t>
  </si>
  <si>
    <t>Cowton</t>
  </si>
  <si>
    <t xml:space="preserve">Will </t>
  </si>
  <si>
    <t>Stewart</t>
  </si>
  <si>
    <t>April</t>
  </si>
  <si>
    <t xml:space="preserve">Nigel </t>
  </si>
  <si>
    <t>Rigg</t>
  </si>
  <si>
    <t>Stephen</t>
  </si>
  <si>
    <t>Denniss</t>
  </si>
  <si>
    <t>Howe</t>
  </si>
  <si>
    <t>Cragg Challenge 10k 30th April</t>
  </si>
  <si>
    <t>Lindley 10k 25th June</t>
  </si>
  <si>
    <t>Northowram 5 mile         4th June</t>
  </si>
  <si>
    <t>Leeds Roundhay Park 5k     20th August</t>
  </si>
  <si>
    <t>Myerscough 10 mile       3rd December</t>
  </si>
  <si>
    <t>Dewsbury 10k            4th February TBC</t>
  </si>
  <si>
    <t>Vale of York Half         10th September</t>
  </si>
  <si>
    <t>Bradford 10k 28th May</t>
  </si>
  <si>
    <t>Harris</t>
  </si>
  <si>
    <t>Faulkner</t>
  </si>
  <si>
    <t xml:space="preserve">Tabitha </t>
  </si>
  <si>
    <t>Ellis</t>
  </si>
  <si>
    <t>Liam</t>
  </si>
  <si>
    <t>Parkin</t>
  </si>
  <si>
    <t>Rachael</t>
  </si>
  <si>
    <t>Howard</t>
  </si>
  <si>
    <t>Coney</t>
  </si>
  <si>
    <t>Melia</t>
  </si>
  <si>
    <t>Lucia</t>
  </si>
  <si>
    <t>Cattermole</t>
  </si>
  <si>
    <t>Hollybank Eccup 10 mile 9th July</t>
  </si>
  <si>
    <t>Simon</t>
  </si>
  <si>
    <t>Johnson</t>
  </si>
  <si>
    <t>Gareth</t>
  </si>
  <si>
    <t>Burrell</t>
  </si>
  <si>
    <t>Aaron</t>
  </si>
  <si>
    <t>Bergin</t>
  </si>
  <si>
    <t>Mark</t>
  </si>
  <si>
    <t>Crabtree</t>
  </si>
  <si>
    <t>Jane</t>
  </si>
  <si>
    <t>Hobson</t>
  </si>
  <si>
    <t>Hazel</t>
  </si>
  <si>
    <t>Berrett</t>
  </si>
  <si>
    <t xml:space="preserve">Harry </t>
  </si>
  <si>
    <t xml:space="preserve">Sarah </t>
  </si>
  <si>
    <t>Cumber</t>
  </si>
  <si>
    <t>Fred</t>
  </si>
  <si>
    <t>Joanne</t>
  </si>
  <si>
    <t>Arundale</t>
  </si>
  <si>
    <t>Rachel</t>
  </si>
  <si>
    <t>McCauley</t>
  </si>
  <si>
    <t>Haigh</t>
  </si>
  <si>
    <t>Rainbow</t>
  </si>
  <si>
    <t>Bryony</t>
  </si>
  <si>
    <t>Baron</t>
  </si>
  <si>
    <t>Lee</t>
  </si>
  <si>
    <t>Jackson</t>
  </si>
  <si>
    <t xml:space="preserve">Spen Greenway 10k                  24th September </t>
  </si>
  <si>
    <t xml:space="preserve">Tadcaster         10 mile          19th November    </t>
  </si>
  <si>
    <t xml:space="preserve">Stockport Daffodil 10k 28th January </t>
  </si>
  <si>
    <t xml:space="preserve">Wistow 10k    29th October </t>
  </si>
  <si>
    <t>Standish</t>
  </si>
  <si>
    <t>Geoff</t>
  </si>
  <si>
    <t>Ken</t>
  </si>
  <si>
    <t>Montgomery</t>
  </si>
  <si>
    <t xml:space="preserve">Paul </t>
  </si>
  <si>
    <t>Bateman</t>
  </si>
  <si>
    <t>Thomas</t>
  </si>
  <si>
    <t>Cooper</t>
  </si>
  <si>
    <t>Hadfield</t>
  </si>
  <si>
    <t>Craig</t>
  </si>
  <si>
    <t>Empsall</t>
  </si>
  <si>
    <t>Alex</t>
  </si>
  <si>
    <t>Hogg</t>
  </si>
  <si>
    <t>Steve</t>
  </si>
  <si>
    <t>Wilford</t>
  </si>
  <si>
    <t>Hannah</t>
  </si>
  <si>
    <t>Garnett</t>
  </si>
  <si>
    <t>Keith</t>
  </si>
  <si>
    <t>Lemon</t>
  </si>
  <si>
    <t>Gary</t>
  </si>
  <si>
    <t>Cook</t>
  </si>
  <si>
    <t>Ellen</t>
  </si>
  <si>
    <t>Limebear</t>
  </si>
  <si>
    <t>Wayne</t>
  </si>
  <si>
    <t>Stevens</t>
  </si>
  <si>
    <t>Nigel</t>
  </si>
  <si>
    <t>Jamieson</t>
  </si>
  <si>
    <t>Sharon</t>
  </si>
  <si>
    <t>Cousen</t>
  </si>
  <si>
    <t>Clare</t>
  </si>
  <si>
    <t>Fountain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</si>
</sst>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9"/>
      <name val="Calibri"/>
      <family val="2"/>
    </font>
    <font>
      <sz val="1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5" fillId="0" borderId="0" xfId="1" applyFont="1"/>
    <xf numFmtId="0" fontId="5" fillId="0" borderId="1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/>
    <xf numFmtId="0" fontId="14" fillId="0" borderId="0" xfId="0" applyFont="1"/>
    <xf numFmtId="0" fontId="15" fillId="0" borderId="2" xfId="1" applyFont="1" applyBorder="1" applyAlignment="1">
      <alignment horizontal="center" vertical="center"/>
    </xf>
    <xf numFmtId="0" fontId="14" fillId="0" borderId="2" xfId="0" applyFont="1" applyBorder="1"/>
    <xf numFmtId="0" fontId="8" fillId="0" borderId="2" xfId="1" applyFont="1" applyBorder="1"/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/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2" fillId="11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/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/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/>
    <xf numFmtId="0" fontId="3" fillId="4" borderId="1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/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8" fillId="0" borderId="0" xfId="1" applyFont="1" applyBorder="1"/>
  </cellXfs>
  <cellStyles count="2">
    <cellStyle name="Normal" xfId="0" builtinId="0"/>
    <cellStyle name="Normal_RACECHALLENGE2014FINAL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19" Type="http://schemas.microsoft.com/office/2017/10/relationships/person" Target="persons/person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9"/>
  <sheetViews>
    <sheetView tabSelected="1" zoomScale="75" zoomScaleNormal="75" workbookViewId="0">
      <selection activeCell="R70" sqref="R70"/>
    </sheetView>
  </sheetViews>
  <sheetFormatPr defaultColWidth="9.109375" defaultRowHeight="14.4" x14ac:dyDescent="0.3"/>
  <cols>
    <col min="1" max="1" width="14" style="11" customWidth="1"/>
    <col min="2" max="2" width="17.33203125" style="11" customWidth="1"/>
    <col min="3" max="3" width="11.88671875" style="11" bestFit="1" customWidth="1"/>
    <col min="4" max="4" width="12.6640625" style="11" bestFit="1" customWidth="1"/>
    <col min="5" max="5" width="9.109375" style="11"/>
    <col min="6" max="6" width="12.109375" style="11" customWidth="1"/>
    <col min="7" max="7" width="12.5546875" style="11" customWidth="1"/>
    <col min="8" max="8" width="12.33203125" style="11" customWidth="1"/>
    <col min="9" max="9" width="11.6640625" style="11" customWidth="1"/>
    <col min="10" max="10" width="13.44140625" style="11" customWidth="1"/>
    <col min="11" max="11" width="12.6640625" style="11" customWidth="1"/>
    <col min="12" max="12" width="11.77734375" style="11" customWidth="1"/>
    <col min="13" max="13" width="14.6640625" style="11" customWidth="1"/>
    <col min="14" max="14" width="12.5546875" style="11" customWidth="1"/>
    <col min="15" max="15" width="14.44140625" style="11" customWidth="1"/>
    <col min="16" max="16" width="11.88671875" style="11" customWidth="1"/>
    <col min="17" max="17" width="12.77734375" style="11" customWidth="1"/>
    <col min="18" max="18" width="12.6640625" style="11" customWidth="1"/>
    <col min="19" max="16384" width="9.109375" style="11"/>
  </cols>
  <sheetData>
    <row r="1" spans="1:21" s="1" customFormat="1" ht="25.2" customHeight="1" thickTop="1" thickBot="1" x14ac:dyDescent="0.35">
      <c r="A1" s="43" t="s">
        <v>0</v>
      </c>
      <c r="B1" s="44"/>
      <c r="C1" s="44"/>
      <c r="D1" s="44"/>
      <c r="E1" s="44"/>
      <c r="F1" s="17" t="s">
        <v>58</v>
      </c>
      <c r="G1" s="17" t="s">
        <v>65</v>
      </c>
      <c r="H1" s="56" t="s">
        <v>60</v>
      </c>
      <c r="I1" s="17" t="s">
        <v>59</v>
      </c>
      <c r="J1" s="58" t="s">
        <v>78</v>
      </c>
      <c r="K1" s="17" t="s">
        <v>61</v>
      </c>
      <c r="L1" s="17" t="s">
        <v>64</v>
      </c>
      <c r="M1" s="56" t="s">
        <v>105</v>
      </c>
      <c r="N1" s="17" t="s">
        <v>108</v>
      </c>
      <c r="O1" s="17" t="s">
        <v>106</v>
      </c>
      <c r="P1" s="17" t="s">
        <v>62</v>
      </c>
      <c r="Q1" s="56" t="s">
        <v>107</v>
      </c>
      <c r="R1" s="60" t="s">
        <v>63</v>
      </c>
      <c r="U1" s="12">
        <v>18</v>
      </c>
    </row>
    <row r="2" spans="1:21" s="1" customFormat="1" ht="16.8" customHeight="1" thickTop="1" thickBot="1" x14ac:dyDescent="0.35">
      <c r="A2" s="21" t="s">
        <v>1</v>
      </c>
      <c r="B2" s="21"/>
      <c r="C2" s="50" t="s">
        <v>2</v>
      </c>
      <c r="D2" s="52" t="s">
        <v>3</v>
      </c>
      <c r="E2" s="50" t="s">
        <v>4</v>
      </c>
      <c r="F2" s="18"/>
      <c r="G2" s="54"/>
      <c r="H2" s="57"/>
      <c r="I2" s="18"/>
      <c r="J2" s="59"/>
      <c r="K2" s="18"/>
      <c r="L2" s="18"/>
      <c r="M2" s="57"/>
      <c r="N2" s="18"/>
      <c r="O2" s="18"/>
      <c r="P2" s="18"/>
      <c r="Q2" s="57"/>
      <c r="R2" s="54"/>
    </row>
    <row r="3" spans="1:21" s="1" customFormat="1" ht="20.7" customHeight="1" thickTop="1" thickBot="1" x14ac:dyDescent="0.35">
      <c r="A3" s="2" t="s">
        <v>5</v>
      </c>
      <c r="B3" s="2" t="s">
        <v>6</v>
      </c>
      <c r="C3" s="51"/>
      <c r="D3" s="53"/>
      <c r="E3" s="51"/>
      <c r="F3" s="18"/>
      <c r="G3" s="55"/>
      <c r="H3" s="57"/>
      <c r="I3" s="18"/>
      <c r="J3" s="59"/>
      <c r="K3" s="18"/>
      <c r="L3" s="18"/>
      <c r="M3" s="57"/>
      <c r="N3" s="18"/>
      <c r="O3" s="18"/>
      <c r="P3" s="18"/>
      <c r="Q3" s="57"/>
      <c r="R3" s="55"/>
    </row>
    <row r="4" spans="1:21" s="6" customFormat="1" ht="18.600000000000001" thickTop="1" x14ac:dyDescent="0.35">
      <c r="A4" s="3" t="s">
        <v>17</v>
      </c>
      <c r="B4" s="3" t="s">
        <v>20</v>
      </c>
      <c r="C4" s="4">
        <f>SUM(F4:R4)</f>
        <v>143</v>
      </c>
      <c r="D4" s="4">
        <f>SUM(F4:R4)-G4-H4</f>
        <v>111</v>
      </c>
      <c r="E4" s="4">
        <f>COUNT(F4:R4)</f>
        <v>8</v>
      </c>
      <c r="F4" s="5">
        <v>18</v>
      </c>
      <c r="G4" s="12">
        <v>15</v>
      </c>
      <c r="H4" s="12">
        <v>17</v>
      </c>
      <c r="I4" s="5">
        <v>17</v>
      </c>
      <c r="J4" s="5"/>
      <c r="K4" s="5"/>
      <c r="L4" s="5"/>
      <c r="M4" s="5">
        <v>18</v>
      </c>
      <c r="N4" s="5">
        <v>19</v>
      </c>
      <c r="O4" s="5">
        <v>19</v>
      </c>
      <c r="P4" s="5"/>
      <c r="Q4" s="5"/>
      <c r="R4" s="5">
        <v>20</v>
      </c>
    </row>
    <row r="5" spans="1:21" s="6" customFormat="1" ht="18.600000000000001" customHeight="1" x14ac:dyDescent="0.35">
      <c r="A5" s="3" t="s">
        <v>55</v>
      </c>
      <c r="B5" s="3" t="s">
        <v>100</v>
      </c>
      <c r="C5" s="4">
        <f>SUM(F5:R5)</f>
        <v>79</v>
      </c>
      <c r="D5" s="4">
        <f>SUM(F5:R5)</f>
        <v>79</v>
      </c>
      <c r="E5" s="4">
        <f>COUNT(F5:R5)</f>
        <v>4</v>
      </c>
      <c r="F5" s="5"/>
      <c r="G5" s="5"/>
      <c r="H5" s="5"/>
      <c r="I5" s="5"/>
      <c r="J5" s="5">
        <v>19</v>
      </c>
      <c r="K5" s="5"/>
      <c r="L5" s="5"/>
      <c r="M5" s="5">
        <v>20</v>
      </c>
      <c r="N5" s="5">
        <v>20</v>
      </c>
      <c r="O5" s="5"/>
      <c r="P5" s="5">
        <v>20</v>
      </c>
      <c r="Q5" s="5"/>
      <c r="R5" s="5"/>
    </row>
    <row r="6" spans="1:21" s="6" customFormat="1" ht="18.600000000000001" customHeight="1" x14ac:dyDescent="0.35">
      <c r="A6" s="3" t="s">
        <v>35</v>
      </c>
      <c r="B6" s="3" t="s">
        <v>36</v>
      </c>
      <c r="C6" s="4">
        <f>SUM(F6:R6)</f>
        <v>74</v>
      </c>
      <c r="D6" s="4">
        <f>SUM(F6:R6)</f>
        <v>74</v>
      </c>
      <c r="E6" s="4">
        <f>COUNT(F6:R6)</f>
        <v>4</v>
      </c>
      <c r="F6" s="5">
        <v>20</v>
      </c>
      <c r="G6" s="5">
        <v>18</v>
      </c>
      <c r="H6" s="5">
        <v>19</v>
      </c>
      <c r="I6" s="5"/>
      <c r="J6" s="5"/>
      <c r="K6" s="5"/>
      <c r="L6" s="5"/>
      <c r="M6" s="5">
        <v>17</v>
      </c>
      <c r="N6" s="5"/>
      <c r="O6" s="5"/>
      <c r="P6" s="5"/>
      <c r="Q6" s="5"/>
      <c r="R6" s="5"/>
    </row>
    <row r="7" spans="1:21" s="6" customFormat="1" ht="18" x14ac:dyDescent="0.35">
      <c r="A7" s="3" t="s">
        <v>50</v>
      </c>
      <c r="B7" s="3" t="s">
        <v>51</v>
      </c>
      <c r="C7" s="4">
        <f>SUM(F7:R7)</f>
        <v>57</v>
      </c>
      <c r="D7" s="4">
        <f>SUM(F7:R7)</f>
        <v>57</v>
      </c>
      <c r="E7" s="4">
        <f>COUNT(F7:R7)</f>
        <v>3</v>
      </c>
      <c r="F7" s="5">
        <v>19</v>
      </c>
      <c r="G7" s="5">
        <v>19</v>
      </c>
      <c r="H7" s="5"/>
      <c r="I7" s="5"/>
      <c r="J7" s="5"/>
      <c r="K7" s="5"/>
      <c r="L7" s="5"/>
      <c r="M7" s="5"/>
      <c r="N7" s="5"/>
      <c r="O7" s="5"/>
      <c r="P7" s="5"/>
      <c r="Q7" s="5"/>
      <c r="R7" s="5">
        <v>19</v>
      </c>
    </row>
    <row r="8" spans="1:21" s="6" customFormat="1" ht="18" x14ac:dyDescent="0.35">
      <c r="A8" s="3" t="s">
        <v>79</v>
      </c>
      <c r="B8" s="3" t="s">
        <v>80</v>
      </c>
      <c r="C8" s="4">
        <f>SUM(F8:R8)</f>
        <v>54</v>
      </c>
      <c r="D8" s="4">
        <f>SUM(F8:R8)</f>
        <v>54</v>
      </c>
      <c r="E8" s="4">
        <f>COUNT(F8:R8)</f>
        <v>3</v>
      </c>
      <c r="F8" s="5"/>
      <c r="G8" s="5"/>
      <c r="H8" s="5">
        <v>20</v>
      </c>
      <c r="I8" s="5">
        <v>16</v>
      </c>
      <c r="J8" s="5"/>
      <c r="K8" s="5"/>
      <c r="L8" s="5"/>
      <c r="M8" s="5"/>
      <c r="N8" s="5"/>
      <c r="O8" s="5">
        <v>18</v>
      </c>
      <c r="P8" s="5"/>
      <c r="Q8" s="5"/>
      <c r="R8" s="5"/>
    </row>
    <row r="9" spans="1:21" s="6" customFormat="1" ht="18" x14ac:dyDescent="0.35">
      <c r="A9" s="3" t="s">
        <v>15</v>
      </c>
      <c r="B9" s="3" t="s">
        <v>16</v>
      </c>
      <c r="C9" s="4">
        <f>SUM(F9:R9)</f>
        <v>53</v>
      </c>
      <c r="D9" s="4">
        <f>SUM(F9:R9)</f>
        <v>53</v>
      </c>
      <c r="E9" s="4">
        <f>COUNT(F9:R9)</f>
        <v>3</v>
      </c>
      <c r="F9" s="5"/>
      <c r="G9" s="5">
        <v>17</v>
      </c>
      <c r="H9" s="5"/>
      <c r="I9" s="5"/>
      <c r="J9" s="5"/>
      <c r="K9" s="5"/>
      <c r="L9" s="5"/>
      <c r="M9" s="5"/>
      <c r="N9" s="5"/>
      <c r="O9" s="5"/>
      <c r="P9" s="5">
        <v>19</v>
      </c>
      <c r="Q9" s="5"/>
      <c r="R9" s="5">
        <v>17</v>
      </c>
    </row>
    <row r="10" spans="1:21" s="6" customFormat="1" ht="18" x14ac:dyDescent="0.35">
      <c r="A10" s="3" t="s">
        <v>91</v>
      </c>
      <c r="B10" s="3" t="s">
        <v>80</v>
      </c>
      <c r="C10" s="4">
        <f>SUM(F10:R10)</f>
        <v>40</v>
      </c>
      <c r="D10" s="4">
        <f>SUM(F10:R10)</f>
        <v>40</v>
      </c>
      <c r="E10" s="4">
        <f>COUNT(F10:R10)</f>
        <v>2</v>
      </c>
      <c r="F10" s="5"/>
      <c r="G10" s="5"/>
      <c r="H10" s="5"/>
      <c r="I10" s="5">
        <v>20</v>
      </c>
      <c r="J10" s="5"/>
      <c r="K10" s="5"/>
      <c r="L10" s="5"/>
      <c r="M10" s="5"/>
      <c r="N10" s="5"/>
      <c r="O10" s="5">
        <v>20</v>
      </c>
      <c r="P10" s="5"/>
      <c r="Q10" s="5"/>
      <c r="R10" s="5"/>
    </row>
    <row r="11" spans="1:21" s="6" customFormat="1" ht="18" x14ac:dyDescent="0.35">
      <c r="A11" s="3" t="s">
        <v>94</v>
      </c>
      <c r="B11" s="3" t="s">
        <v>20</v>
      </c>
      <c r="C11" s="4">
        <f>SUM(F11:R11)</f>
        <v>38</v>
      </c>
      <c r="D11" s="4">
        <f>SUM(F11:R11)</f>
        <v>38</v>
      </c>
      <c r="E11" s="4">
        <f>COUNT(F11:R11)</f>
        <v>2</v>
      </c>
      <c r="F11" s="5"/>
      <c r="G11" s="5"/>
      <c r="H11" s="5"/>
      <c r="I11" s="5">
        <v>18</v>
      </c>
      <c r="J11" s="5">
        <v>20</v>
      </c>
      <c r="K11" s="5"/>
      <c r="L11" s="5"/>
      <c r="M11" s="5"/>
      <c r="N11" s="5"/>
      <c r="O11" s="5"/>
      <c r="P11" s="5"/>
      <c r="Q11" s="5"/>
      <c r="R11" s="5"/>
    </row>
    <row r="12" spans="1:21" s="6" customFormat="1" ht="18" x14ac:dyDescent="0.35">
      <c r="A12" s="3" t="s">
        <v>81</v>
      </c>
      <c r="B12" s="3" t="s">
        <v>82</v>
      </c>
      <c r="C12" s="4">
        <f>SUM(F12:R12)</f>
        <v>37</v>
      </c>
      <c r="D12" s="4">
        <f>SUM(F12:R12)</f>
        <v>37</v>
      </c>
      <c r="E12" s="4">
        <f>COUNT(F12:R12)</f>
        <v>2</v>
      </c>
      <c r="F12" s="5"/>
      <c r="G12" s="5"/>
      <c r="H12" s="5">
        <v>18</v>
      </c>
      <c r="I12" s="5"/>
      <c r="J12" s="5"/>
      <c r="K12" s="5"/>
      <c r="L12" s="5"/>
      <c r="M12" s="5">
        <v>19</v>
      </c>
      <c r="N12" s="5"/>
      <c r="O12" s="5"/>
      <c r="P12" s="5"/>
      <c r="Q12" s="5"/>
      <c r="R12" s="5"/>
    </row>
    <row r="13" spans="1:21" s="6" customFormat="1" ht="18" x14ac:dyDescent="0.35">
      <c r="A13" s="3" t="s">
        <v>70</v>
      </c>
      <c r="B13" s="3" t="s">
        <v>71</v>
      </c>
      <c r="C13" s="4">
        <f>SUM(F13:R13)</f>
        <v>20</v>
      </c>
      <c r="D13" s="4">
        <f>SUM(F13:R13)</f>
        <v>20</v>
      </c>
      <c r="E13" s="4">
        <f>COUNT(F13:R13)</f>
        <v>1</v>
      </c>
      <c r="F13" s="5"/>
      <c r="G13" s="5">
        <v>20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21" s="6" customFormat="1" ht="18" x14ac:dyDescent="0.35">
      <c r="A14" s="3" t="s">
        <v>92</v>
      </c>
      <c r="B14" s="3" t="s">
        <v>93</v>
      </c>
      <c r="C14" s="4">
        <f>SUM(F14:R14)</f>
        <v>19</v>
      </c>
      <c r="D14" s="4">
        <f>SUM(F14:R14)</f>
        <v>19</v>
      </c>
      <c r="E14" s="4">
        <f>COUNT(F14:R14)</f>
        <v>1</v>
      </c>
      <c r="F14" s="5"/>
      <c r="G14" s="5"/>
      <c r="H14" s="5"/>
      <c r="I14" s="5">
        <v>19</v>
      </c>
      <c r="J14" s="5"/>
      <c r="K14" s="5"/>
      <c r="L14" s="5"/>
      <c r="M14" s="5"/>
      <c r="N14" s="5"/>
      <c r="O14" s="5"/>
      <c r="P14" s="5"/>
      <c r="Q14" s="5"/>
      <c r="R14" s="5"/>
    </row>
    <row r="15" spans="1:21" s="6" customFormat="1" ht="18" x14ac:dyDescent="0.35">
      <c r="A15" s="3" t="s">
        <v>111</v>
      </c>
      <c r="B15" s="3" t="s">
        <v>112</v>
      </c>
      <c r="C15" s="4">
        <f>SUM(F15:R15)</f>
        <v>18</v>
      </c>
      <c r="D15" s="4">
        <f>SUM(F15:R15)</f>
        <v>18</v>
      </c>
      <c r="E15" s="4">
        <f>COUNT(F15:R15)</f>
        <v>1</v>
      </c>
      <c r="F15" s="5"/>
      <c r="G15" s="5"/>
      <c r="H15" s="5"/>
      <c r="I15" s="5"/>
      <c r="J15" s="5"/>
      <c r="K15" s="5"/>
      <c r="L15" s="5"/>
      <c r="M15" s="5"/>
      <c r="N15" s="5"/>
      <c r="O15" s="14"/>
      <c r="P15" s="14"/>
      <c r="Q15" s="14"/>
      <c r="R15" s="5">
        <v>18</v>
      </c>
    </row>
    <row r="16" spans="1:21" s="6" customFormat="1" ht="18" x14ac:dyDescent="0.35">
      <c r="A16" s="3" t="s">
        <v>83</v>
      </c>
      <c r="B16" s="3" t="s">
        <v>84</v>
      </c>
      <c r="C16" s="4">
        <f>SUM(F16:R16)</f>
        <v>16</v>
      </c>
      <c r="D16" s="4">
        <f>SUM(F16:R16)</f>
        <v>16</v>
      </c>
      <c r="E16" s="4">
        <f>COUNT(F16:R16)</f>
        <v>1</v>
      </c>
      <c r="F16" s="5"/>
      <c r="G16" s="5"/>
      <c r="H16" s="5">
        <v>16</v>
      </c>
      <c r="I16" s="5"/>
      <c r="J16" s="5"/>
      <c r="K16" s="5"/>
      <c r="L16" s="5"/>
      <c r="M16" s="5"/>
      <c r="N16" s="5"/>
      <c r="O16" s="14"/>
      <c r="P16" s="14"/>
      <c r="Q16" s="14"/>
      <c r="R16" s="14"/>
    </row>
    <row r="17" spans="1:18" s="6" customFormat="1" ht="18" x14ac:dyDescent="0.35">
      <c r="A17" s="61"/>
      <c r="B17" s="61"/>
      <c r="C17" s="62"/>
      <c r="D17" s="62"/>
      <c r="E17" s="62"/>
      <c r="F17" s="63"/>
      <c r="G17" s="63"/>
      <c r="H17" s="63"/>
      <c r="I17" s="63"/>
      <c r="J17" s="63"/>
      <c r="K17" s="63"/>
      <c r="L17" s="63"/>
      <c r="M17" s="63"/>
      <c r="N17" s="63"/>
      <c r="O17" s="64"/>
      <c r="P17" s="64"/>
      <c r="Q17" s="64"/>
      <c r="R17" s="63"/>
    </row>
    <row r="18" spans="1:18" s="6" customFormat="1" ht="18" x14ac:dyDescent="0.35">
      <c r="A18" s="7"/>
      <c r="B18" s="7"/>
      <c r="C18" s="8"/>
      <c r="D18" s="8"/>
      <c r="E18" s="8"/>
      <c r="F18" s="9"/>
      <c r="G18" s="9"/>
      <c r="H18" s="9"/>
      <c r="I18" s="9"/>
      <c r="J18" s="9"/>
      <c r="K18" s="9"/>
      <c r="L18" s="9"/>
      <c r="M18" s="9"/>
      <c r="N18" s="9"/>
    </row>
    <row r="19" spans="1:18" s="1" customFormat="1" ht="15" thickBot="1" x14ac:dyDescent="0.35">
      <c r="F19" s="10"/>
      <c r="G19" s="10"/>
      <c r="H19" s="10"/>
      <c r="I19" s="10"/>
      <c r="J19" s="10"/>
      <c r="K19" s="10"/>
      <c r="L19" s="10"/>
      <c r="M19" s="10"/>
      <c r="N19" s="10"/>
    </row>
    <row r="20" spans="1:18" s="1" customFormat="1" ht="26.7" customHeight="1" thickTop="1" thickBot="1" x14ac:dyDescent="0.35">
      <c r="A20" s="49" t="s">
        <v>7</v>
      </c>
      <c r="B20" s="49"/>
      <c r="C20" s="49"/>
      <c r="D20" s="49"/>
      <c r="E20" s="49"/>
      <c r="F20" s="15" t="str">
        <f t="shared" ref="F20:R20" si="0">F1</f>
        <v>Cragg Challenge 10k 30th April</v>
      </c>
      <c r="G20" s="15" t="str">
        <f t="shared" si="0"/>
        <v>Bradford 10k 28th May</v>
      </c>
      <c r="H20" s="15" t="str">
        <f t="shared" si="0"/>
        <v>Northowram 5 mile         4th June</v>
      </c>
      <c r="I20" s="15" t="str">
        <f t="shared" si="0"/>
        <v>Lindley 10k 25th June</v>
      </c>
      <c r="J20" s="15" t="str">
        <f t="shared" si="0"/>
        <v>Hollybank Eccup 10 mile 9th July</v>
      </c>
      <c r="K20" s="15" t="str">
        <f t="shared" si="0"/>
        <v>Leeds Roundhay Park 5k     20th August</v>
      </c>
      <c r="L20" s="15" t="str">
        <f t="shared" si="0"/>
        <v>Vale of York Half         10th September</v>
      </c>
      <c r="M20" s="15" t="str">
        <f t="shared" si="0"/>
        <v xml:space="preserve">Spen Greenway 10k                  24th September </v>
      </c>
      <c r="N20" s="15" t="str">
        <f t="shared" si="0"/>
        <v xml:space="preserve">Wistow 10k    29th October </v>
      </c>
      <c r="O20" s="15" t="str">
        <f t="shared" si="0"/>
        <v xml:space="preserve">Tadcaster         10 mile          19th November    </v>
      </c>
      <c r="P20" s="15" t="str">
        <f t="shared" si="0"/>
        <v>Myerscough 10 mile       3rd December</v>
      </c>
      <c r="Q20" s="15" t="str">
        <f t="shared" si="0"/>
        <v xml:space="preserve">Stockport Daffodil 10k 28th January </v>
      </c>
      <c r="R20" s="15" t="str">
        <f t="shared" si="0"/>
        <v>Dewsbury 10k            4th February TBC</v>
      </c>
    </row>
    <row r="21" spans="1:18" s="1" customFormat="1" ht="16.8" thickTop="1" thickBot="1" x14ac:dyDescent="0.35">
      <c r="A21" s="21" t="s">
        <v>1</v>
      </c>
      <c r="B21" s="21"/>
      <c r="C21" s="47" t="s">
        <v>2</v>
      </c>
      <c r="D21" s="45" t="s">
        <v>3</v>
      </c>
      <c r="E21" s="47" t="s">
        <v>4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s="1" customFormat="1" ht="19.2" customHeight="1" thickTop="1" thickBot="1" x14ac:dyDescent="0.35">
      <c r="A22" s="2" t="s">
        <v>5</v>
      </c>
      <c r="B22" s="2" t="s">
        <v>6</v>
      </c>
      <c r="C22" s="48"/>
      <c r="D22" s="46"/>
      <c r="E22" s="4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s="6" customFormat="1" ht="18.600000000000001" thickTop="1" x14ac:dyDescent="0.35">
      <c r="A23" s="3" t="s">
        <v>30</v>
      </c>
      <c r="B23" s="3" t="s">
        <v>31</v>
      </c>
      <c r="C23" s="4">
        <f>SUM(F23:R23)</f>
        <v>184</v>
      </c>
      <c r="D23" s="4">
        <f>SUM(F23:R23)-F23-M23-O23-R23</f>
        <v>117</v>
      </c>
      <c r="E23" s="4">
        <f>COUNT(F23:R23)</f>
        <v>10</v>
      </c>
      <c r="F23" s="12">
        <v>19</v>
      </c>
      <c r="G23" s="5"/>
      <c r="H23" s="5">
        <v>20</v>
      </c>
      <c r="I23" s="5">
        <v>20</v>
      </c>
      <c r="J23" s="12"/>
      <c r="K23" s="5"/>
      <c r="L23" s="5">
        <v>20</v>
      </c>
      <c r="M23" s="12">
        <v>19</v>
      </c>
      <c r="N23" s="5">
        <v>19</v>
      </c>
      <c r="O23" s="12">
        <v>18</v>
      </c>
      <c r="P23" s="5">
        <v>19</v>
      </c>
      <c r="Q23" s="5">
        <v>19</v>
      </c>
      <c r="R23" s="12">
        <v>11</v>
      </c>
    </row>
    <row r="24" spans="1:18" s="6" customFormat="1" ht="18" x14ac:dyDescent="0.35">
      <c r="A24" s="3" t="s">
        <v>72</v>
      </c>
      <c r="B24" s="3" t="s">
        <v>45</v>
      </c>
      <c r="C24" s="4">
        <f>SUM(F24:R24)</f>
        <v>164</v>
      </c>
      <c r="D24" s="4">
        <f>SUM(F24:R24)-F24-M24-R24</f>
        <v>117</v>
      </c>
      <c r="E24" s="4">
        <f>COUNT(F24:R24)</f>
        <v>9</v>
      </c>
      <c r="F24" s="12">
        <v>17</v>
      </c>
      <c r="G24" s="5">
        <v>18</v>
      </c>
      <c r="H24" s="5"/>
      <c r="I24" s="5">
        <v>19</v>
      </c>
      <c r="J24" s="5"/>
      <c r="K24" s="5">
        <v>20</v>
      </c>
      <c r="L24" s="5"/>
      <c r="M24" s="12">
        <v>17</v>
      </c>
      <c r="N24" s="5">
        <v>20</v>
      </c>
      <c r="O24" s="5">
        <v>20</v>
      </c>
      <c r="P24" s="5">
        <v>20</v>
      </c>
      <c r="Q24" s="5"/>
      <c r="R24" s="12">
        <v>13</v>
      </c>
    </row>
    <row r="25" spans="1:18" s="6" customFormat="1" ht="18" x14ac:dyDescent="0.35">
      <c r="A25" s="3" t="s">
        <v>32</v>
      </c>
      <c r="B25" s="3" t="s">
        <v>33</v>
      </c>
      <c r="C25" s="4">
        <f>SUM(F25:R25)</f>
        <v>141</v>
      </c>
      <c r="D25" s="4">
        <f>SUM(F25:R25)-G25-R25</f>
        <v>111</v>
      </c>
      <c r="E25" s="4">
        <f>COUNT(F25:R25)</f>
        <v>8</v>
      </c>
      <c r="F25" s="5"/>
      <c r="G25" s="12">
        <v>16</v>
      </c>
      <c r="H25" s="5">
        <v>19</v>
      </c>
      <c r="I25" s="5">
        <v>17</v>
      </c>
      <c r="J25" s="5">
        <v>20</v>
      </c>
      <c r="K25" s="5"/>
      <c r="L25" s="5">
        <v>19</v>
      </c>
      <c r="M25" s="5">
        <v>18</v>
      </c>
      <c r="N25" s="5"/>
      <c r="O25" s="5"/>
      <c r="P25" s="5">
        <v>18</v>
      </c>
      <c r="Q25" s="5"/>
      <c r="R25" s="12">
        <v>14</v>
      </c>
    </row>
    <row r="26" spans="1:18" s="6" customFormat="1" ht="18" x14ac:dyDescent="0.35">
      <c r="A26" s="3" t="s">
        <v>13</v>
      </c>
      <c r="B26" s="3" t="s">
        <v>14</v>
      </c>
      <c r="C26" s="4">
        <f>SUM(F26:R26)</f>
        <v>77</v>
      </c>
      <c r="D26" s="4">
        <f>SUM(F26:R26)</f>
        <v>77</v>
      </c>
      <c r="E26" s="4">
        <f>COUNT(F26:R26)</f>
        <v>5</v>
      </c>
      <c r="F26" s="5"/>
      <c r="G26" s="5">
        <v>15</v>
      </c>
      <c r="H26" s="5">
        <v>17</v>
      </c>
      <c r="I26" s="5"/>
      <c r="J26" s="5"/>
      <c r="K26" s="5"/>
      <c r="L26" s="5"/>
      <c r="M26" s="5"/>
      <c r="N26" s="5">
        <v>18</v>
      </c>
      <c r="O26" s="5"/>
      <c r="P26" s="5"/>
      <c r="Q26" s="5">
        <v>18</v>
      </c>
      <c r="R26" s="5">
        <v>9</v>
      </c>
    </row>
    <row r="27" spans="1:18" s="6" customFormat="1" ht="18" x14ac:dyDescent="0.35">
      <c r="A27" s="3" t="s">
        <v>66</v>
      </c>
      <c r="B27" s="3" t="s">
        <v>67</v>
      </c>
      <c r="C27" s="4">
        <f>SUM(F27:R27)</f>
        <v>77</v>
      </c>
      <c r="D27" s="4">
        <f>SUM(F27:R27)</f>
        <v>77</v>
      </c>
      <c r="E27" s="4">
        <f>COUNT(F27:R27)</f>
        <v>4</v>
      </c>
      <c r="F27" s="5">
        <v>18</v>
      </c>
      <c r="G27" s="5">
        <v>19</v>
      </c>
      <c r="H27" s="5"/>
      <c r="I27" s="5"/>
      <c r="J27" s="5"/>
      <c r="K27" s="5"/>
      <c r="L27" s="5"/>
      <c r="M27" s="5">
        <v>20</v>
      </c>
      <c r="N27" s="5"/>
      <c r="O27" s="5"/>
      <c r="P27" s="5"/>
      <c r="Q27" s="5"/>
      <c r="R27" s="5">
        <v>20</v>
      </c>
    </row>
    <row r="28" spans="1:18" s="6" customFormat="1" ht="18" x14ac:dyDescent="0.35">
      <c r="A28" s="3" t="s">
        <v>68</v>
      </c>
      <c r="B28" s="3" t="s">
        <v>57</v>
      </c>
      <c r="C28" s="4">
        <f>SUM(F28:R28)</f>
        <v>77</v>
      </c>
      <c r="D28" s="4">
        <f>SUM(F28:R28)</f>
        <v>77</v>
      </c>
      <c r="E28" s="4">
        <f>COUNT(F28:R28)</f>
        <v>5</v>
      </c>
      <c r="F28" s="5">
        <v>16</v>
      </c>
      <c r="G28" s="5"/>
      <c r="H28" s="5">
        <v>16</v>
      </c>
      <c r="I28" s="5"/>
      <c r="J28" s="5">
        <v>18</v>
      </c>
      <c r="K28" s="5"/>
      <c r="L28" s="5"/>
      <c r="M28" s="5">
        <v>15</v>
      </c>
      <c r="N28" s="5"/>
      <c r="O28" s="5"/>
      <c r="P28" s="5"/>
      <c r="Q28" s="5"/>
      <c r="R28" s="5">
        <v>12</v>
      </c>
    </row>
    <row r="29" spans="1:18" s="6" customFormat="1" ht="18" x14ac:dyDescent="0.35">
      <c r="A29" s="3" t="s">
        <v>85</v>
      </c>
      <c r="B29" s="3" t="s">
        <v>86</v>
      </c>
      <c r="C29" s="4">
        <f>SUM(F29:R29)</f>
        <v>63</v>
      </c>
      <c r="D29" s="4">
        <f>SUM(F29:R29)</f>
        <v>63</v>
      </c>
      <c r="E29" s="4">
        <f>COUNT(F29:R29)</f>
        <v>4</v>
      </c>
      <c r="F29" s="5"/>
      <c r="G29" s="5"/>
      <c r="H29" s="5">
        <v>18</v>
      </c>
      <c r="I29" s="5"/>
      <c r="J29" s="5">
        <v>19</v>
      </c>
      <c r="K29" s="5"/>
      <c r="L29" s="5"/>
      <c r="M29" s="5">
        <v>16</v>
      </c>
      <c r="N29" s="5"/>
      <c r="O29" s="5"/>
      <c r="P29" s="5"/>
      <c r="Q29" s="5"/>
      <c r="R29" s="5">
        <v>10</v>
      </c>
    </row>
    <row r="30" spans="1:18" s="6" customFormat="1" ht="18" x14ac:dyDescent="0.35">
      <c r="A30" s="3" t="s">
        <v>95</v>
      </c>
      <c r="B30" s="3" t="s">
        <v>96</v>
      </c>
      <c r="C30" s="4">
        <f>SUM(F30:R30)</f>
        <v>57</v>
      </c>
      <c r="D30" s="4">
        <f>SUM(F30:R30)</f>
        <v>57</v>
      </c>
      <c r="E30" s="4">
        <f>COUNT(F30:R30)</f>
        <v>3</v>
      </c>
      <c r="F30" s="5"/>
      <c r="G30" s="5"/>
      <c r="H30" s="5"/>
      <c r="I30" s="5">
        <v>18</v>
      </c>
      <c r="J30" s="5"/>
      <c r="K30" s="5"/>
      <c r="L30" s="5"/>
      <c r="M30" s="5"/>
      <c r="N30" s="5"/>
      <c r="O30" s="5">
        <v>19</v>
      </c>
      <c r="P30" s="5"/>
      <c r="Q30" s="5">
        <v>20</v>
      </c>
      <c r="R30" s="5"/>
    </row>
    <row r="31" spans="1:18" s="6" customFormat="1" ht="18" x14ac:dyDescent="0.35">
      <c r="A31" s="3" t="s">
        <v>52</v>
      </c>
      <c r="B31" s="3" t="s">
        <v>51</v>
      </c>
      <c r="C31" s="4">
        <f>SUM(F31:R31)</f>
        <v>57</v>
      </c>
      <c r="D31" s="4">
        <f>SUM(F31:R31)</f>
        <v>57</v>
      </c>
      <c r="E31" s="4">
        <f>COUNT(F31:R31)</f>
        <v>3</v>
      </c>
      <c r="F31" s="5">
        <v>20</v>
      </c>
      <c r="G31" s="5">
        <v>20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>
        <v>17</v>
      </c>
    </row>
    <row r="32" spans="1:18" s="6" customFormat="1" ht="18" x14ac:dyDescent="0.35">
      <c r="A32" s="3" t="s">
        <v>113</v>
      </c>
      <c r="B32" s="3" t="s">
        <v>114</v>
      </c>
      <c r="C32" s="4">
        <f>SUM(F32:R32)</f>
        <v>19</v>
      </c>
      <c r="D32" s="4">
        <f>SUM(F32:R32)</f>
        <v>19</v>
      </c>
      <c r="E32" s="4">
        <f>COUNT(F32:R32)</f>
        <v>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>
        <v>19</v>
      </c>
    </row>
    <row r="33" spans="1:18" s="6" customFormat="1" ht="18" x14ac:dyDescent="0.35">
      <c r="A33" s="3" t="s">
        <v>115</v>
      </c>
      <c r="B33" s="3" t="s">
        <v>116</v>
      </c>
      <c r="C33" s="4">
        <f>SUM(F33:R33)</f>
        <v>18</v>
      </c>
      <c r="D33" s="4">
        <f>SUM(F33:R33)</f>
        <v>18</v>
      </c>
      <c r="E33" s="4">
        <f>COUNT(F33:R33)</f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>
        <v>18</v>
      </c>
    </row>
    <row r="34" spans="1:18" s="6" customFormat="1" ht="18" x14ac:dyDescent="0.35">
      <c r="A34" s="3" t="s">
        <v>37</v>
      </c>
      <c r="B34" s="3" t="s">
        <v>38</v>
      </c>
      <c r="C34" s="4">
        <f>SUM(F34:R34)</f>
        <v>17</v>
      </c>
      <c r="D34" s="4">
        <f>SUM(F34:R34)</f>
        <v>17</v>
      </c>
      <c r="E34" s="4">
        <f>COUNT(F34:R34)</f>
        <v>1</v>
      </c>
      <c r="F34" s="5"/>
      <c r="G34" s="5">
        <v>17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s="6" customFormat="1" ht="18" x14ac:dyDescent="0.35">
      <c r="A35" s="3" t="s">
        <v>85</v>
      </c>
      <c r="B35" s="3" t="s">
        <v>117</v>
      </c>
      <c r="C35" s="4">
        <f>SUM(F35:R35)</f>
        <v>16</v>
      </c>
      <c r="D35" s="4">
        <f>SUM(F35:R35)</f>
        <v>16</v>
      </c>
      <c r="E35" s="4">
        <f>COUNT(F35:R35)</f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>
        <v>16</v>
      </c>
    </row>
    <row r="36" spans="1:18" s="6" customFormat="1" ht="18" x14ac:dyDescent="0.35">
      <c r="A36" s="3" t="s">
        <v>118</v>
      </c>
      <c r="B36" s="3" t="s">
        <v>119</v>
      </c>
      <c r="C36" s="4">
        <f>SUM(F36:R36)</f>
        <v>15</v>
      </c>
      <c r="D36" s="4">
        <f>SUM(F36:R36)</f>
        <v>15</v>
      </c>
      <c r="E36" s="4">
        <f>COUNT(F36:R36)</f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15</v>
      </c>
    </row>
    <row r="37" spans="1:18" s="6" customFormat="1" ht="18" x14ac:dyDescent="0.35">
      <c r="A37" s="7"/>
      <c r="B37" s="7"/>
      <c r="C37" s="62"/>
      <c r="D37" s="62"/>
      <c r="E37" s="62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1:18" s="6" customFormat="1" ht="18" x14ac:dyDescent="0.35">
      <c r="A38" s="7"/>
      <c r="B38" s="7"/>
      <c r="C38" s="62"/>
      <c r="D38" s="62"/>
      <c r="E38" s="62"/>
      <c r="F38" s="9"/>
      <c r="G38" s="9"/>
      <c r="H38" s="9"/>
      <c r="I38" s="9"/>
      <c r="J38" s="9"/>
      <c r="K38" s="9"/>
      <c r="L38" s="9"/>
      <c r="M38" s="9"/>
      <c r="N38" s="9"/>
    </row>
    <row r="39" spans="1:18" s="1" customFormat="1" ht="15" thickBot="1" x14ac:dyDescent="0.35">
      <c r="F39" s="10"/>
      <c r="G39" s="10"/>
      <c r="H39" s="10"/>
      <c r="I39" s="10"/>
      <c r="J39" s="10"/>
      <c r="K39" s="10"/>
      <c r="L39" s="10"/>
      <c r="M39" s="10"/>
      <c r="N39" s="10"/>
    </row>
    <row r="40" spans="1:18" s="1" customFormat="1" ht="25.2" customHeight="1" thickTop="1" thickBot="1" x14ac:dyDescent="0.35">
      <c r="A40" s="40" t="s">
        <v>8</v>
      </c>
      <c r="B40" s="40"/>
      <c r="C40" s="40"/>
      <c r="D40" s="40"/>
      <c r="E40" s="40"/>
      <c r="F40" s="36" t="str">
        <f t="shared" ref="F40:M40" si="1">F20</f>
        <v>Cragg Challenge 10k 30th April</v>
      </c>
      <c r="G40" s="36" t="str">
        <f t="shared" si="1"/>
        <v>Bradford 10k 28th May</v>
      </c>
      <c r="H40" s="36" t="str">
        <f t="shared" si="1"/>
        <v>Northowram 5 mile         4th June</v>
      </c>
      <c r="I40" s="36" t="str">
        <f t="shared" si="1"/>
        <v>Lindley 10k 25th June</v>
      </c>
      <c r="J40" s="36" t="str">
        <f t="shared" si="1"/>
        <v>Hollybank Eccup 10 mile 9th July</v>
      </c>
      <c r="K40" s="36" t="str">
        <f t="shared" si="1"/>
        <v>Leeds Roundhay Park 5k     20th August</v>
      </c>
      <c r="L40" s="36" t="str">
        <f t="shared" si="1"/>
        <v>Vale of York Half         10th September</v>
      </c>
      <c r="M40" s="36" t="str">
        <f t="shared" si="1"/>
        <v xml:space="preserve">Spen Greenway 10k                  24th September </v>
      </c>
      <c r="N40" s="36" t="str">
        <f>N20</f>
        <v xml:space="preserve">Wistow 10k    29th October </v>
      </c>
      <c r="O40" s="36" t="str">
        <f>O20</f>
        <v xml:space="preserve">Tadcaster         10 mile          19th November    </v>
      </c>
      <c r="P40" s="36" t="str">
        <f>P20</f>
        <v>Myerscough 10 mile       3rd December</v>
      </c>
      <c r="Q40" s="36" t="str">
        <f>Q20</f>
        <v xml:space="preserve">Stockport Daffodil 10k 28th January </v>
      </c>
      <c r="R40" s="36" t="str">
        <f>R20</f>
        <v>Dewsbury 10k            4th February TBC</v>
      </c>
    </row>
    <row r="41" spans="1:18" s="1" customFormat="1" ht="16.8" thickTop="1" thickBot="1" x14ac:dyDescent="0.35">
      <c r="A41" s="21" t="s">
        <v>1</v>
      </c>
      <c r="B41" s="21"/>
      <c r="C41" s="38" t="s">
        <v>2</v>
      </c>
      <c r="D41" s="41" t="s">
        <v>3</v>
      </c>
      <c r="E41" s="38" t="s">
        <v>4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</row>
    <row r="42" spans="1:18" s="1" customFormat="1" ht="24" customHeight="1" thickTop="1" thickBot="1" x14ac:dyDescent="0.35">
      <c r="A42" s="2" t="s">
        <v>5</v>
      </c>
      <c r="B42" s="2" t="s">
        <v>6</v>
      </c>
      <c r="C42" s="39"/>
      <c r="D42" s="42"/>
      <c r="E42" s="39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 s="6" customFormat="1" ht="18.600000000000001" thickTop="1" x14ac:dyDescent="0.35">
      <c r="A43" s="3" t="s">
        <v>73</v>
      </c>
      <c r="B43" s="3" t="s">
        <v>74</v>
      </c>
      <c r="C43" s="4">
        <f>SUM(F43:R43)</f>
        <v>120</v>
      </c>
      <c r="D43" s="4">
        <f>SUM(F43:R43)</f>
        <v>120</v>
      </c>
      <c r="E43" s="4">
        <f>COUNT(F43:R43)</f>
        <v>6</v>
      </c>
      <c r="F43" s="5"/>
      <c r="G43" s="5">
        <v>20</v>
      </c>
      <c r="H43" s="5">
        <v>20</v>
      </c>
      <c r="I43" s="5"/>
      <c r="J43" s="5"/>
      <c r="K43" s="5"/>
      <c r="L43" s="5"/>
      <c r="M43" s="5">
        <v>20</v>
      </c>
      <c r="N43" s="5">
        <v>20</v>
      </c>
      <c r="O43" s="5"/>
      <c r="P43" s="5"/>
      <c r="Q43" s="5">
        <v>20</v>
      </c>
      <c r="R43" s="5">
        <v>20</v>
      </c>
    </row>
    <row r="44" spans="1:18" s="6" customFormat="1" ht="18" x14ac:dyDescent="0.35">
      <c r="A44" s="3" t="s">
        <v>24</v>
      </c>
      <c r="B44" s="3" t="s">
        <v>25</v>
      </c>
      <c r="C44" s="4">
        <f>SUM(F44:R44)</f>
        <v>149</v>
      </c>
      <c r="D44" s="4">
        <f>SUM(F44:R44)-N44-R44</f>
        <v>116</v>
      </c>
      <c r="E44" s="4">
        <f>COUNT(F44:R44)</f>
        <v>8</v>
      </c>
      <c r="F44" s="5"/>
      <c r="G44" s="5">
        <v>19</v>
      </c>
      <c r="H44" s="5">
        <v>19</v>
      </c>
      <c r="I44" s="5">
        <v>20</v>
      </c>
      <c r="J44" s="5"/>
      <c r="K44" s="5">
        <v>19</v>
      </c>
      <c r="L44" s="5"/>
      <c r="M44" s="5"/>
      <c r="N44" s="12">
        <v>18</v>
      </c>
      <c r="O44" s="5"/>
      <c r="P44" s="5">
        <v>20</v>
      </c>
      <c r="Q44" s="5">
        <v>19</v>
      </c>
      <c r="R44" s="12">
        <v>15</v>
      </c>
    </row>
    <row r="45" spans="1:18" s="6" customFormat="1" ht="18" x14ac:dyDescent="0.35">
      <c r="A45" s="3" t="s">
        <v>53</v>
      </c>
      <c r="B45" s="3" t="s">
        <v>54</v>
      </c>
      <c r="C45" s="4">
        <f>SUM(F45:R45)</f>
        <v>147</v>
      </c>
      <c r="D45" s="4">
        <f>SUM(F45:R45)-M45-R45</f>
        <v>114</v>
      </c>
      <c r="E45" s="4">
        <f>COUNT(F45:R45)</f>
        <v>8</v>
      </c>
      <c r="F45" s="5">
        <v>20</v>
      </c>
      <c r="G45" s="5">
        <v>18</v>
      </c>
      <c r="H45" s="5">
        <v>18</v>
      </c>
      <c r="I45" s="5">
        <v>19</v>
      </c>
      <c r="J45" s="5"/>
      <c r="K45" s="5">
        <v>20</v>
      </c>
      <c r="L45" s="5"/>
      <c r="M45" s="12">
        <v>16</v>
      </c>
      <c r="N45" s="5">
        <v>19</v>
      </c>
      <c r="O45" s="5"/>
      <c r="P45" s="5"/>
      <c r="Q45" s="5"/>
      <c r="R45" s="12">
        <v>17</v>
      </c>
    </row>
    <row r="46" spans="1:18" s="6" customFormat="1" ht="18" x14ac:dyDescent="0.35">
      <c r="A46" s="3" t="s">
        <v>39</v>
      </c>
      <c r="B46" s="3" t="s">
        <v>40</v>
      </c>
      <c r="C46" s="4">
        <f>SUM(F46:R46)</f>
        <v>154</v>
      </c>
      <c r="D46" s="4">
        <f>SUM(F46:R46)-H46-G46-R46</f>
        <v>109</v>
      </c>
      <c r="E46" s="4">
        <f>COUNT(F46:R46)</f>
        <v>9</v>
      </c>
      <c r="F46" s="5">
        <v>19</v>
      </c>
      <c r="G46" s="12">
        <v>17</v>
      </c>
      <c r="H46" s="12">
        <v>15</v>
      </c>
      <c r="I46" s="5"/>
      <c r="J46" s="5">
        <v>18</v>
      </c>
      <c r="K46" s="5">
        <v>17</v>
      </c>
      <c r="L46" s="5">
        <v>19</v>
      </c>
      <c r="M46" s="5">
        <v>19</v>
      </c>
      <c r="N46" s="5">
        <v>17</v>
      </c>
      <c r="O46" s="5"/>
      <c r="P46" s="5"/>
      <c r="Q46" s="5"/>
      <c r="R46" s="12">
        <v>13</v>
      </c>
    </row>
    <row r="47" spans="1:18" s="6" customFormat="1" ht="18" x14ac:dyDescent="0.35">
      <c r="A47" s="3" t="s">
        <v>41</v>
      </c>
      <c r="B47" s="3" t="s">
        <v>75</v>
      </c>
      <c r="C47" s="4">
        <f>SUM(F47:R47)</f>
        <v>98</v>
      </c>
      <c r="D47" s="4">
        <f>SUM(F47:R47)</f>
        <v>98</v>
      </c>
      <c r="E47" s="4">
        <f>COUNT(F47:R47)</f>
        <v>6</v>
      </c>
      <c r="F47" s="5"/>
      <c r="G47" s="5">
        <v>15</v>
      </c>
      <c r="H47" s="5"/>
      <c r="I47" s="5">
        <v>18</v>
      </c>
      <c r="J47" s="5">
        <v>19</v>
      </c>
      <c r="K47" s="5">
        <v>18</v>
      </c>
      <c r="L47" s="5"/>
      <c r="M47" s="5">
        <v>17</v>
      </c>
      <c r="N47" s="5"/>
      <c r="O47" s="5"/>
      <c r="P47" s="5"/>
      <c r="Q47" s="5"/>
      <c r="R47" s="5">
        <v>11</v>
      </c>
    </row>
    <row r="48" spans="1:18" s="6" customFormat="1" ht="18" x14ac:dyDescent="0.35">
      <c r="A48" s="3" t="s">
        <v>19</v>
      </c>
      <c r="B48" s="3" t="s">
        <v>18</v>
      </c>
      <c r="C48" s="4">
        <f>SUM(F48:R48)</f>
        <v>50</v>
      </c>
      <c r="D48" s="4">
        <f>SUM(F48:R48)</f>
        <v>50</v>
      </c>
      <c r="E48" s="4">
        <f>COUNT(F48:R48)</f>
        <v>3</v>
      </c>
      <c r="F48" s="5"/>
      <c r="G48" s="5">
        <v>16</v>
      </c>
      <c r="H48" s="5"/>
      <c r="I48" s="5"/>
      <c r="J48" s="5">
        <v>20</v>
      </c>
      <c r="K48" s="5"/>
      <c r="L48" s="5"/>
      <c r="M48" s="5"/>
      <c r="N48" s="5"/>
      <c r="O48" s="5"/>
      <c r="P48" s="5"/>
      <c r="Q48" s="5"/>
      <c r="R48" s="5">
        <v>14</v>
      </c>
    </row>
    <row r="49" spans="1:18" s="6" customFormat="1" ht="18" x14ac:dyDescent="0.35">
      <c r="A49" s="3" t="s">
        <v>97</v>
      </c>
      <c r="B49" s="3" t="s">
        <v>109</v>
      </c>
      <c r="C49" s="4">
        <f>SUM(F49:R49)</f>
        <v>49</v>
      </c>
      <c r="D49" s="4">
        <f>SUM(F49:R49)</f>
        <v>49</v>
      </c>
      <c r="E49" s="4">
        <f>COUNT(F49:R49)</f>
        <v>3</v>
      </c>
      <c r="F49" s="5"/>
      <c r="G49" s="5"/>
      <c r="H49" s="5"/>
      <c r="I49" s="5"/>
      <c r="J49" s="5"/>
      <c r="K49" s="5"/>
      <c r="L49" s="5"/>
      <c r="M49" s="5">
        <v>18</v>
      </c>
      <c r="N49" s="5"/>
      <c r="O49" s="5"/>
      <c r="P49" s="5">
        <v>19</v>
      </c>
      <c r="Q49" s="5"/>
      <c r="R49" s="5">
        <v>12</v>
      </c>
    </row>
    <row r="50" spans="1:18" s="6" customFormat="1" ht="18" x14ac:dyDescent="0.35">
      <c r="A50" s="3" t="s">
        <v>101</v>
      </c>
      <c r="B50" s="3" t="s">
        <v>102</v>
      </c>
      <c r="C50" s="4">
        <f>SUM(F50:R50)</f>
        <v>20</v>
      </c>
      <c r="D50" s="4">
        <f>SUM(F50:R50)</f>
        <v>20</v>
      </c>
      <c r="E50" s="4">
        <f>COUNT(F50:R50)</f>
        <v>1</v>
      </c>
      <c r="F50" s="5"/>
      <c r="G50" s="5"/>
      <c r="H50" s="5"/>
      <c r="I50" s="5"/>
      <c r="J50" s="5"/>
      <c r="K50" s="5"/>
      <c r="L50" s="5">
        <v>20</v>
      </c>
      <c r="M50" s="5"/>
      <c r="N50" s="5"/>
      <c r="O50" s="5"/>
      <c r="P50" s="5"/>
      <c r="Q50" s="5"/>
      <c r="R50" s="5"/>
    </row>
    <row r="51" spans="1:18" s="6" customFormat="1" ht="18" x14ac:dyDescent="0.35">
      <c r="A51" s="3" t="s">
        <v>120</v>
      </c>
      <c r="B51" s="3" t="s">
        <v>121</v>
      </c>
      <c r="C51" s="4">
        <f>SUM(F51:R51)</f>
        <v>19</v>
      </c>
      <c r="D51" s="4">
        <f>SUM(F51:R51)</f>
        <v>19</v>
      </c>
      <c r="E51" s="4">
        <f>COUNT(F51:R51)</f>
        <v>1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>
        <v>19</v>
      </c>
    </row>
    <row r="52" spans="1:18" s="6" customFormat="1" ht="18" x14ac:dyDescent="0.35">
      <c r="A52" s="3" t="s">
        <v>103</v>
      </c>
      <c r="B52" s="3" t="s">
        <v>104</v>
      </c>
      <c r="C52" s="4">
        <f>SUM(F52:R52)</f>
        <v>18</v>
      </c>
      <c r="D52" s="4">
        <f>SUM(F52:R52)</f>
        <v>18</v>
      </c>
      <c r="E52" s="4">
        <f>COUNT(F52:R52)</f>
        <v>1</v>
      </c>
      <c r="F52" s="5"/>
      <c r="G52" s="5"/>
      <c r="H52" s="5"/>
      <c r="I52" s="5"/>
      <c r="J52" s="5"/>
      <c r="K52" s="5"/>
      <c r="L52" s="5">
        <v>18</v>
      </c>
      <c r="M52" s="5"/>
      <c r="N52" s="5"/>
      <c r="O52" s="5"/>
      <c r="P52" s="5"/>
      <c r="Q52" s="5"/>
      <c r="R52" s="5"/>
    </row>
    <row r="53" spans="1:18" s="6" customFormat="1" ht="18" x14ac:dyDescent="0.35">
      <c r="A53" s="3" t="s">
        <v>122</v>
      </c>
      <c r="B53" s="3" t="s">
        <v>123</v>
      </c>
      <c r="C53" s="4">
        <f>SUM(F53:R53)</f>
        <v>18</v>
      </c>
      <c r="D53" s="4">
        <f>SUM(F53:R53)</f>
        <v>18</v>
      </c>
      <c r="E53" s="4">
        <f>COUNT(F53:R53)</f>
        <v>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>
        <v>18</v>
      </c>
    </row>
    <row r="54" spans="1:18" s="6" customFormat="1" ht="18" x14ac:dyDescent="0.35">
      <c r="A54" s="3" t="s">
        <v>87</v>
      </c>
      <c r="B54" s="3" t="s">
        <v>88</v>
      </c>
      <c r="C54" s="4">
        <f>SUM(F54:R54)</f>
        <v>17</v>
      </c>
      <c r="D54" s="4">
        <f>SUM(F54:R54)</f>
        <v>17</v>
      </c>
      <c r="E54" s="4">
        <f>COUNT(F54:R54)</f>
        <v>1</v>
      </c>
      <c r="F54" s="5"/>
      <c r="G54" s="5"/>
      <c r="H54" s="5">
        <v>17</v>
      </c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s="6" customFormat="1" ht="18" x14ac:dyDescent="0.35">
      <c r="A55" s="3" t="s">
        <v>124</v>
      </c>
      <c r="B55" s="3" t="s">
        <v>125</v>
      </c>
      <c r="C55" s="4">
        <f>SUM(F55:R55)</f>
        <v>16</v>
      </c>
      <c r="D55" s="4">
        <f>SUM(F55:R55)</f>
        <v>16</v>
      </c>
      <c r="E55" s="4">
        <f>COUNT(F55:R55)</f>
        <v>1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>
        <v>16</v>
      </c>
    </row>
    <row r="56" spans="1:18" s="6" customFormat="1" ht="18" x14ac:dyDescent="0.35">
      <c r="A56" s="3" t="s">
        <v>89</v>
      </c>
      <c r="B56" s="3" t="s">
        <v>90</v>
      </c>
      <c r="C56" s="4">
        <f>SUM(F56:R56)</f>
        <v>16</v>
      </c>
      <c r="D56" s="4">
        <f>SUM(F56:R56)</f>
        <v>16</v>
      </c>
      <c r="E56" s="4">
        <f>COUNT(F56:R56)</f>
        <v>1</v>
      </c>
      <c r="F56" s="5"/>
      <c r="G56" s="5"/>
      <c r="H56" s="5">
        <v>16</v>
      </c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s="6" customFormat="1" ht="18" x14ac:dyDescent="0.35">
      <c r="A57" s="3" t="s">
        <v>110</v>
      </c>
      <c r="B57" s="3" t="s">
        <v>93</v>
      </c>
      <c r="C57" s="4">
        <f>SUM(F57:R57)</f>
        <v>15</v>
      </c>
      <c r="D57" s="4">
        <f>SUM(F57:R57)</f>
        <v>15</v>
      </c>
      <c r="E57" s="4">
        <f>COUNT(F57:R57)</f>
        <v>1</v>
      </c>
      <c r="F57" s="5"/>
      <c r="G57" s="5"/>
      <c r="H57" s="5"/>
      <c r="I57" s="5"/>
      <c r="J57" s="5"/>
      <c r="K57" s="5"/>
      <c r="L57" s="5"/>
      <c r="M57" s="5">
        <v>15</v>
      </c>
      <c r="N57" s="5"/>
      <c r="O57" s="5"/>
      <c r="P57" s="5"/>
      <c r="Q57" s="5"/>
      <c r="R57" s="5"/>
    </row>
    <row r="58" spans="1:18" s="6" customFormat="1" ht="18" x14ac:dyDescent="0.35">
      <c r="A58" s="3" t="s">
        <v>132</v>
      </c>
      <c r="B58" s="3" t="s">
        <v>133</v>
      </c>
      <c r="C58" s="4">
        <f>SUM(F58:R58)</f>
        <v>10</v>
      </c>
      <c r="D58" s="4">
        <f>SUM(F58:R58)</f>
        <v>10</v>
      </c>
      <c r="E58" s="4">
        <f>COUNT(F58:R58)</f>
        <v>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>
        <v>10</v>
      </c>
    </row>
    <row r="59" spans="1:18" s="6" customFormat="1" ht="18" x14ac:dyDescent="0.35">
      <c r="A59" s="61"/>
      <c r="B59" s="61"/>
      <c r="C59" s="62"/>
      <c r="D59" s="62"/>
      <c r="E59" s="62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</row>
    <row r="60" spans="1:18" s="1" customFormat="1" ht="25.2" customHeight="1" thickBot="1" x14ac:dyDescent="0.35">
      <c r="F60" s="10"/>
      <c r="G60" s="10"/>
      <c r="H60" s="10"/>
      <c r="I60" s="10"/>
      <c r="J60" s="10"/>
      <c r="K60" s="10"/>
      <c r="L60" s="10"/>
      <c r="M60" s="10"/>
      <c r="N60" s="10"/>
    </row>
    <row r="61" spans="1:18" s="1" customFormat="1" ht="25.2" customHeight="1" thickTop="1" thickBot="1" x14ac:dyDescent="0.35">
      <c r="A61" s="28" t="s">
        <v>9</v>
      </c>
      <c r="B61" s="28"/>
      <c r="C61" s="28"/>
      <c r="D61" s="28"/>
      <c r="E61" s="28"/>
      <c r="F61" s="24" t="str">
        <f t="shared" ref="F61:M61" si="2">F40</f>
        <v>Cragg Challenge 10k 30th April</v>
      </c>
      <c r="G61" s="24" t="str">
        <f t="shared" si="2"/>
        <v>Bradford 10k 28th May</v>
      </c>
      <c r="H61" s="24" t="str">
        <f t="shared" si="2"/>
        <v>Northowram 5 mile         4th June</v>
      </c>
      <c r="I61" s="24" t="str">
        <f t="shared" si="2"/>
        <v>Lindley 10k 25th June</v>
      </c>
      <c r="J61" s="24" t="str">
        <f t="shared" si="2"/>
        <v>Hollybank Eccup 10 mile 9th July</v>
      </c>
      <c r="K61" s="24" t="str">
        <f t="shared" si="2"/>
        <v>Leeds Roundhay Park 5k     20th August</v>
      </c>
      <c r="L61" s="24" t="str">
        <f t="shared" si="2"/>
        <v>Vale of York Half         10th September</v>
      </c>
      <c r="M61" s="24" t="str">
        <f t="shared" si="2"/>
        <v xml:space="preserve">Spen Greenway 10k                  24th September </v>
      </c>
      <c r="N61" s="24" t="str">
        <f>N40</f>
        <v xml:space="preserve">Wistow 10k    29th October </v>
      </c>
      <c r="O61" s="24" t="str">
        <f>O40</f>
        <v xml:space="preserve">Tadcaster         10 mile          19th November    </v>
      </c>
      <c r="P61" s="24" t="str">
        <f>P40</f>
        <v>Myerscough 10 mile       3rd December</v>
      </c>
      <c r="Q61" s="24" t="str">
        <f>Q40</f>
        <v xml:space="preserve">Stockport Daffodil 10k 28th January </v>
      </c>
      <c r="R61" s="24" t="str">
        <f>R40</f>
        <v>Dewsbury 10k            4th February TBC</v>
      </c>
    </row>
    <row r="62" spans="1:18" s="1" customFormat="1" ht="16.8" thickTop="1" thickBot="1" x14ac:dyDescent="0.35">
      <c r="A62" s="21" t="s">
        <v>1</v>
      </c>
      <c r="B62" s="21"/>
      <c r="C62" s="32" t="s">
        <v>2</v>
      </c>
      <c r="D62" s="34" t="s">
        <v>3</v>
      </c>
      <c r="E62" s="32" t="s">
        <v>4</v>
      </c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s="1" customFormat="1" ht="21" customHeight="1" thickTop="1" thickBot="1" x14ac:dyDescent="0.35">
      <c r="A63" s="2" t="s">
        <v>5</v>
      </c>
      <c r="B63" s="2" t="s">
        <v>6</v>
      </c>
      <c r="C63" s="33"/>
      <c r="D63" s="35"/>
      <c r="E63" s="33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s="6" customFormat="1" ht="18.600000000000001" thickTop="1" x14ac:dyDescent="0.35">
      <c r="A64" s="3" t="s">
        <v>46</v>
      </c>
      <c r="B64" s="3" t="s">
        <v>47</v>
      </c>
      <c r="C64" s="4">
        <f>SUM(F64:R64)</f>
        <v>120</v>
      </c>
      <c r="D64" s="4">
        <f>SUM(F64:R64)</f>
        <v>120</v>
      </c>
      <c r="E64" s="4">
        <f>COUNT(F64:R64)</f>
        <v>6</v>
      </c>
      <c r="F64" s="5">
        <v>20</v>
      </c>
      <c r="G64" s="5">
        <v>20</v>
      </c>
      <c r="H64" s="5"/>
      <c r="I64" s="5"/>
      <c r="J64" s="5">
        <v>20</v>
      </c>
      <c r="K64" s="5">
        <v>20</v>
      </c>
      <c r="L64" s="5">
        <v>20</v>
      </c>
      <c r="M64" s="5">
        <v>20</v>
      </c>
      <c r="N64" s="5"/>
      <c r="O64" s="5"/>
      <c r="P64" s="5"/>
      <c r="Q64" s="5"/>
      <c r="R64" s="5"/>
    </row>
    <row r="65" spans="1:18" s="6" customFormat="1" ht="18" x14ac:dyDescent="0.35">
      <c r="A65" s="3" t="s">
        <v>11</v>
      </c>
      <c r="B65" s="3" t="s">
        <v>12</v>
      </c>
      <c r="C65" s="4">
        <f>SUM(F65:R65)</f>
        <v>131</v>
      </c>
      <c r="D65" s="4">
        <f>SUM(F65:R65)-F65</f>
        <v>114</v>
      </c>
      <c r="E65" s="4">
        <f>COUNT(F65:R65)</f>
        <v>7</v>
      </c>
      <c r="F65" s="12">
        <v>17</v>
      </c>
      <c r="G65" s="5">
        <v>18</v>
      </c>
      <c r="H65" s="5">
        <v>20</v>
      </c>
      <c r="I65" s="5">
        <v>18</v>
      </c>
      <c r="J65" s="12"/>
      <c r="K65" s="12"/>
      <c r="L65" s="5">
        <v>19</v>
      </c>
      <c r="M65" s="5">
        <v>19</v>
      </c>
      <c r="N65" s="5"/>
      <c r="O65" s="5"/>
      <c r="P65" s="5"/>
      <c r="Q65" s="5">
        <v>20</v>
      </c>
      <c r="R65" s="5"/>
    </row>
    <row r="66" spans="1:18" s="6" customFormat="1" ht="18" x14ac:dyDescent="0.35">
      <c r="A66" s="3" t="s">
        <v>55</v>
      </c>
      <c r="B66" s="3" t="s">
        <v>56</v>
      </c>
      <c r="C66" s="4">
        <f>SUM(F66:R66)</f>
        <v>94</v>
      </c>
      <c r="D66" s="4">
        <f>SUM(F66:R66)</f>
        <v>94</v>
      </c>
      <c r="E66" s="4">
        <f>COUNT(F66:R66)</f>
        <v>5</v>
      </c>
      <c r="F66" s="5"/>
      <c r="G66" s="5">
        <v>17</v>
      </c>
      <c r="H66" s="5">
        <v>19</v>
      </c>
      <c r="I66" s="5"/>
      <c r="J66" s="5"/>
      <c r="K66" s="5">
        <v>19</v>
      </c>
      <c r="L66" s="5"/>
      <c r="M66" s="5"/>
      <c r="N66" s="5">
        <v>20</v>
      </c>
      <c r="O66" s="5"/>
      <c r="P66" s="5"/>
      <c r="Q66" s="5">
        <v>19</v>
      </c>
      <c r="R66" s="5"/>
    </row>
    <row r="67" spans="1:18" s="6" customFormat="1" ht="18" x14ac:dyDescent="0.35">
      <c r="A67" s="3" t="s">
        <v>44</v>
      </c>
      <c r="B67" s="3" t="s">
        <v>69</v>
      </c>
      <c r="C67" s="4">
        <f>SUM(F67:R67)</f>
        <v>56</v>
      </c>
      <c r="D67" s="4">
        <f>SUM(F67:R67)</f>
        <v>56</v>
      </c>
      <c r="E67" s="4">
        <f>COUNT(F67:R67)</f>
        <v>3</v>
      </c>
      <c r="F67" s="5">
        <v>18</v>
      </c>
      <c r="G67" s="5">
        <v>19</v>
      </c>
      <c r="H67" s="5"/>
      <c r="I67" s="5">
        <v>19</v>
      </c>
      <c r="J67" s="5"/>
      <c r="K67" s="5"/>
      <c r="L67" s="5"/>
      <c r="M67" s="5"/>
      <c r="N67" s="5"/>
      <c r="O67" s="5"/>
      <c r="P67" s="5"/>
      <c r="Q67" s="5"/>
      <c r="R67" s="5"/>
    </row>
    <row r="68" spans="1:18" s="6" customFormat="1" ht="18" x14ac:dyDescent="0.35">
      <c r="A68" s="3" t="s">
        <v>97</v>
      </c>
      <c r="B68" s="3" t="s">
        <v>98</v>
      </c>
      <c r="C68" s="4">
        <f>SUM(F68:R68)</f>
        <v>36</v>
      </c>
      <c r="D68" s="4">
        <f>SUM(F68:R68)</f>
        <v>36</v>
      </c>
      <c r="E68" s="4">
        <f>COUNT(F68:R68)</f>
        <v>2</v>
      </c>
      <c r="F68" s="5"/>
      <c r="G68" s="5"/>
      <c r="H68" s="5"/>
      <c r="I68" s="5">
        <v>20</v>
      </c>
      <c r="J68" s="5"/>
      <c r="K68" s="5"/>
      <c r="L68" s="5"/>
      <c r="M68" s="5"/>
      <c r="N68" s="5"/>
      <c r="O68" s="5"/>
      <c r="P68" s="5"/>
      <c r="Q68" s="5"/>
      <c r="R68" s="5">
        <v>16</v>
      </c>
    </row>
    <row r="69" spans="1:18" s="6" customFormat="1" ht="18" x14ac:dyDescent="0.35">
      <c r="A69" s="3" t="s">
        <v>128</v>
      </c>
      <c r="B69" s="3" t="s">
        <v>129</v>
      </c>
      <c r="C69" s="4">
        <f>SUM(F69:R69)</f>
        <v>20</v>
      </c>
      <c r="D69" s="4">
        <f>SUM(F69:R69)</f>
        <v>20</v>
      </c>
      <c r="E69" s="4">
        <f>COUNT(F69:R69)</f>
        <v>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>
        <v>20</v>
      </c>
    </row>
    <row r="70" spans="1:18" s="6" customFormat="1" ht="18" x14ac:dyDescent="0.35">
      <c r="A70" s="3" t="s">
        <v>126</v>
      </c>
      <c r="B70" s="3" t="s">
        <v>127</v>
      </c>
      <c r="C70" s="4">
        <f>SUM(F70:R70)</f>
        <v>19</v>
      </c>
      <c r="D70" s="4">
        <f>SUM(F70:R70)</f>
        <v>19</v>
      </c>
      <c r="E70" s="4">
        <f>COUNT(F70:R70)</f>
        <v>1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>
        <v>19</v>
      </c>
    </row>
    <row r="71" spans="1:18" s="6" customFormat="1" ht="18" x14ac:dyDescent="0.35">
      <c r="A71" s="3" t="s">
        <v>42</v>
      </c>
      <c r="B71" s="3" t="s">
        <v>43</v>
      </c>
      <c r="C71" s="4">
        <f>SUM(F71:R71)</f>
        <v>19</v>
      </c>
      <c r="D71" s="4">
        <f>SUM(F71:R71)</f>
        <v>19</v>
      </c>
      <c r="E71" s="4">
        <f>COUNT(F71:R71)</f>
        <v>1</v>
      </c>
      <c r="F71" s="5">
        <v>19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s="6" customFormat="1" ht="18" x14ac:dyDescent="0.35">
      <c r="A72" s="3" t="s">
        <v>130</v>
      </c>
      <c r="B72" s="3" t="s">
        <v>131</v>
      </c>
      <c r="C72" s="4">
        <f>SUM(F72:R72)</f>
        <v>18</v>
      </c>
      <c r="D72" s="4">
        <f>SUM(F72:R72)</f>
        <v>18</v>
      </c>
      <c r="E72" s="4">
        <f>COUNT(F72:R72)</f>
        <v>1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>
        <v>18</v>
      </c>
    </row>
    <row r="73" spans="1:18" s="6" customFormat="1" ht="18" x14ac:dyDescent="0.35">
      <c r="A73" s="3" t="s">
        <v>134</v>
      </c>
      <c r="B73" s="3" t="s">
        <v>135</v>
      </c>
      <c r="C73" s="4">
        <f>SUM(F73:R73)</f>
        <v>17</v>
      </c>
      <c r="D73" s="4">
        <f>SUM(F73:R73)</f>
        <v>17</v>
      </c>
      <c r="E73" s="4">
        <f>COUNT(F73:R73)</f>
        <v>1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>
        <v>17</v>
      </c>
    </row>
    <row r="74" spans="1:18" s="6" customFormat="1" ht="18" x14ac:dyDescent="0.35">
      <c r="A74" s="3" t="s">
        <v>136</v>
      </c>
      <c r="B74" s="3" t="s">
        <v>137</v>
      </c>
      <c r="C74" s="4">
        <f>SUM(F74:R74)</f>
        <v>15</v>
      </c>
      <c r="D74" s="4">
        <f>SUM(F74:R74)</f>
        <v>15</v>
      </c>
      <c r="E74" s="4">
        <f>COUNT(F74:R74)</f>
        <v>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>
        <v>15</v>
      </c>
    </row>
    <row r="75" spans="1:18" s="6" customFormat="1" ht="18" x14ac:dyDescent="0.35">
      <c r="A75" s="7"/>
      <c r="B75" s="7"/>
      <c r="C75" s="62"/>
      <c r="D75" s="62"/>
      <c r="E75" s="62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</row>
    <row r="76" spans="1:18" s="1" customFormat="1" ht="15" thickBot="1" x14ac:dyDescent="0.35">
      <c r="F76" s="10"/>
      <c r="G76" s="10"/>
      <c r="H76" s="10"/>
      <c r="I76" s="10"/>
      <c r="J76" s="10"/>
      <c r="K76" s="10"/>
      <c r="L76" s="10"/>
      <c r="M76" s="10"/>
      <c r="N76" s="10"/>
    </row>
    <row r="77" spans="1:18" s="1" customFormat="1" ht="25.2" customHeight="1" thickTop="1" thickBot="1" x14ac:dyDescent="0.35">
      <c r="A77" s="29" t="s">
        <v>10</v>
      </c>
      <c r="B77" s="29"/>
      <c r="C77" s="29"/>
      <c r="D77" s="29"/>
      <c r="E77" s="29"/>
      <c r="F77" s="30" t="str">
        <f t="shared" ref="F77:M77" si="3">F61</f>
        <v>Cragg Challenge 10k 30th April</v>
      </c>
      <c r="G77" s="30" t="str">
        <f t="shared" si="3"/>
        <v>Bradford 10k 28th May</v>
      </c>
      <c r="H77" s="30" t="str">
        <f t="shared" si="3"/>
        <v>Northowram 5 mile         4th June</v>
      </c>
      <c r="I77" s="30" t="str">
        <f t="shared" si="3"/>
        <v>Lindley 10k 25th June</v>
      </c>
      <c r="J77" s="30" t="str">
        <f t="shared" si="3"/>
        <v>Hollybank Eccup 10 mile 9th July</v>
      </c>
      <c r="K77" s="30" t="str">
        <f t="shared" si="3"/>
        <v>Leeds Roundhay Park 5k     20th August</v>
      </c>
      <c r="L77" s="30" t="str">
        <f t="shared" si="3"/>
        <v>Vale of York Half         10th September</v>
      </c>
      <c r="M77" s="30" t="str">
        <f t="shared" si="3"/>
        <v xml:space="preserve">Spen Greenway 10k                  24th September </v>
      </c>
      <c r="N77" s="19" t="str">
        <f>N61</f>
        <v xml:space="preserve">Wistow 10k    29th October </v>
      </c>
      <c r="O77" s="19" t="str">
        <f>O61</f>
        <v xml:space="preserve">Tadcaster         10 mile          19th November    </v>
      </c>
      <c r="P77" s="19" t="str">
        <f>P61</f>
        <v>Myerscough 10 mile       3rd December</v>
      </c>
      <c r="Q77" s="19" t="str">
        <f>Q61</f>
        <v xml:space="preserve">Stockport Daffodil 10k 28th January </v>
      </c>
      <c r="R77" s="19" t="str">
        <f>R61</f>
        <v>Dewsbury 10k            4th February TBC</v>
      </c>
    </row>
    <row r="78" spans="1:18" s="1" customFormat="1" ht="16.8" thickTop="1" thickBot="1" x14ac:dyDescent="0.35">
      <c r="A78" s="21" t="s">
        <v>1</v>
      </c>
      <c r="B78" s="21"/>
      <c r="C78" s="22" t="s">
        <v>2</v>
      </c>
      <c r="D78" s="26" t="s">
        <v>3</v>
      </c>
      <c r="E78" s="22" t="s">
        <v>4</v>
      </c>
      <c r="F78" s="31"/>
      <c r="G78" s="31"/>
      <c r="H78" s="31"/>
      <c r="I78" s="31"/>
      <c r="J78" s="31"/>
      <c r="K78" s="31"/>
      <c r="L78" s="31"/>
      <c r="M78" s="31"/>
      <c r="N78" s="20"/>
      <c r="O78" s="20"/>
      <c r="P78" s="20"/>
      <c r="Q78" s="20"/>
      <c r="R78" s="20"/>
    </row>
    <row r="79" spans="1:18" s="1" customFormat="1" ht="21" customHeight="1" thickTop="1" thickBot="1" x14ac:dyDescent="0.35">
      <c r="A79" s="2" t="s">
        <v>5</v>
      </c>
      <c r="B79" s="2" t="s">
        <v>6</v>
      </c>
      <c r="C79" s="23"/>
      <c r="D79" s="27"/>
      <c r="E79" s="23"/>
      <c r="F79" s="31"/>
      <c r="G79" s="31"/>
      <c r="H79" s="31"/>
      <c r="I79" s="31"/>
      <c r="J79" s="31"/>
      <c r="K79" s="31"/>
      <c r="L79" s="31"/>
      <c r="M79" s="31"/>
      <c r="N79" s="20"/>
      <c r="O79" s="20"/>
      <c r="P79" s="20"/>
      <c r="Q79" s="20"/>
      <c r="R79" s="20"/>
    </row>
    <row r="80" spans="1:18" s="6" customFormat="1" ht="18.600000000000001" thickTop="1" x14ac:dyDescent="0.35">
      <c r="A80" s="3" t="s">
        <v>21</v>
      </c>
      <c r="B80" s="3" t="s">
        <v>20</v>
      </c>
      <c r="C80" s="4">
        <f>SUM(F80:R80)</f>
        <v>197</v>
      </c>
      <c r="D80" s="4">
        <f>SUM(F80:R80)-F80-G80-M80-H80</f>
        <v>120</v>
      </c>
      <c r="E80" s="4">
        <f>COUNT(F80:R80)</f>
        <v>10</v>
      </c>
      <c r="F80" s="12">
        <v>19</v>
      </c>
      <c r="G80" s="12">
        <v>19</v>
      </c>
      <c r="H80" s="12">
        <v>20</v>
      </c>
      <c r="I80" s="5">
        <v>20</v>
      </c>
      <c r="J80" s="5">
        <v>20</v>
      </c>
      <c r="K80" s="12"/>
      <c r="L80" s="5">
        <v>20</v>
      </c>
      <c r="M80" s="12">
        <v>19</v>
      </c>
      <c r="N80" s="5">
        <v>20</v>
      </c>
      <c r="O80" s="5">
        <v>20</v>
      </c>
      <c r="P80" s="5"/>
      <c r="Q80" s="5"/>
      <c r="R80" s="5">
        <v>20</v>
      </c>
    </row>
    <row r="81" spans="1:18" s="6" customFormat="1" ht="18" x14ac:dyDescent="0.35">
      <c r="A81" s="3" t="s">
        <v>44</v>
      </c>
      <c r="B81" s="3" t="s">
        <v>99</v>
      </c>
      <c r="C81" s="4">
        <f>SUM(F81:R81)</f>
        <v>115</v>
      </c>
      <c r="D81" s="4">
        <f>SUM(F81:R81)</f>
        <v>115</v>
      </c>
      <c r="E81" s="4">
        <f>COUNT(F81:R81)</f>
        <v>6</v>
      </c>
      <c r="F81" s="5"/>
      <c r="G81" s="5"/>
      <c r="H81" s="5"/>
      <c r="I81" s="5">
        <v>19</v>
      </c>
      <c r="J81" s="5">
        <v>19</v>
      </c>
      <c r="K81" s="5">
        <v>20</v>
      </c>
      <c r="L81" s="5"/>
      <c r="M81" s="5"/>
      <c r="N81" s="5">
        <v>18</v>
      </c>
      <c r="O81" s="5">
        <v>19</v>
      </c>
      <c r="P81" s="5">
        <v>20</v>
      </c>
      <c r="Q81" s="5"/>
      <c r="R81" s="5"/>
    </row>
    <row r="82" spans="1:18" s="6" customFormat="1" ht="18" x14ac:dyDescent="0.35">
      <c r="A82" s="3" t="s">
        <v>34</v>
      </c>
      <c r="B82" s="3" t="s">
        <v>27</v>
      </c>
      <c r="C82" s="4">
        <f>SUM(F82:R82)</f>
        <v>112</v>
      </c>
      <c r="D82" s="4">
        <f>SUM(F82:R82)</f>
        <v>112</v>
      </c>
      <c r="E82" s="4">
        <f>COUNT(F82:R82)</f>
        <v>6</v>
      </c>
      <c r="F82" s="13"/>
      <c r="G82" s="5">
        <v>18</v>
      </c>
      <c r="H82" s="5"/>
      <c r="I82" s="5"/>
      <c r="J82" s="5"/>
      <c r="K82" s="12"/>
      <c r="L82" s="5"/>
      <c r="M82" s="5">
        <v>18</v>
      </c>
      <c r="N82" s="5">
        <v>19</v>
      </c>
      <c r="O82" s="5">
        <v>18</v>
      </c>
      <c r="P82" s="5"/>
      <c r="Q82" s="5">
        <v>20</v>
      </c>
      <c r="R82" s="5">
        <v>19</v>
      </c>
    </row>
    <row r="83" spans="1:18" s="6" customFormat="1" ht="18" x14ac:dyDescent="0.35">
      <c r="A83" s="3" t="s">
        <v>26</v>
      </c>
      <c r="B83" s="3" t="s">
        <v>27</v>
      </c>
      <c r="C83" s="4">
        <f>SUM(F83:R83)</f>
        <v>105</v>
      </c>
      <c r="D83" s="4">
        <f>SUM(F83:R83)</f>
        <v>105</v>
      </c>
      <c r="E83" s="4">
        <f>COUNT(F83:R83)</f>
        <v>6</v>
      </c>
      <c r="F83" s="5"/>
      <c r="G83" s="5">
        <v>17</v>
      </c>
      <c r="H83" s="5"/>
      <c r="I83" s="5"/>
      <c r="J83" s="5"/>
      <c r="K83" s="5"/>
      <c r="L83" s="5"/>
      <c r="M83" s="5">
        <v>17</v>
      </c>
      <c r="N83" s="5">
        <v>17</v>
      </c>
      <c r="O83" s="5">
        <v>17</v>
      </c>
      <c r="P83" s="5"/>
      <c r="Q83" s="5">
        <v>19</v>
      </c>
      <c r="R83" s="5">
        <v>18</v>
      </c>
    </row>
    <row r="84" spans="1:18" ht="17.399999999999999" x14ac:dyDescent="0.3">
      <c r="A84" s="3" t="s">
        <v>28</v>
      </c>
      <c r="B84" s="3" t="s">
        <v>29</v>
      </c>
      <c r="C84" s="4">
        <f>SUM(F84:R84)</f>
        <v>67</v>
      </c>
      <c r="D84" s="4">
        <f>SUM(F84:R84)</f>
        <v>67</v>
      </c>
      <c r="E84" s="4">
        <f>COUNT(F84:R84)</f>
        <v>4</v>
      </c>
      <c r="F84" s="5"/>
      <c r="G84" s="5">
        <v>16</v>
      </c>
      <c r="H84" s="5"/>
      <c r="I84" s="5"/>
      <c r="J84" s="5"/>
      <c r="K84" s="5">
        <v>19</v>
      </c>
      <c r="L84" s="5"/>
      <c r="M84" s="5">
        <v>16</v>
      </c>
      <c r="N84" s="5">
        <v>16</v>
      </c>
      <c r="O84" s="5"/>
      <c r="P84" s="5"/>
      <c r="Q84" s="5"/>
      <c r="R84" s="5"/>
    </row>
    <row r="85" spans="1:18" ht="17.399999999999999" x14ac:dyDescent="0.3">
      <c r="A85" s="3" t="s">
        <v>87</v>
      </c>
      <c r="B85" s="3" t="s">
        <v>51</v>
      </c>
      <c r="C85" s="4">
        <f>SUM(F85:R85)</f>
        <v>39</v>
      </c>
      <c r="D85" s="4">
        <f>SUM(F85:R85)</f>
        <v>39</v>
      </c>
      <c r="E85" s="4">
        <f>COUNT(F85:R85)</f>
        <v>2</v>
      </c>
      <c r="F85" s="5"/>
      <c r="G85" s="5"/>
      <c r="H85" s="5">
        <v>19</v>
      </c>
      <c r="I85" s="5"/>
      <c r="J85" s="5"/>
      <c r="K85" s="5"/>
      <c r="L85" s="12"/>
      <c r="M85" s="5">
        <v>20</v>
      </c>
      <c r="N85" s="5"/>
      <c r="O85" s="5"/>
      <c r="P85" s="5"/>
      <c r="Q85" s="5"/>
      <c r="R85" s="5"/>
    </row>
    <row r="86" spans="1:18" ht="17.399999999999999" x14ac:dyDescent="0.3">
      <c r="A86" s="3" t="s">
        <v>22</v>
      </c>
      <c r="B86" s="3" t="s">
        <v>23</v>
      </c>
      <c r="C86" s="4">
        <f>SUM(F86:R86)</f>
        <v>20</v>
      </c>
      <c r="D86" s="4">
        <f>SUM(F86:R86)</f>
        <v>20</v>
      </c>
      <c r="E86" s="4">
        <f>COUNT(F86:R86)</f>
        <v>1</v>
      </c>
      <c r="F86" s="5">
        <v>20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7.399999999999999" x14ac:dyDescent="0.3">
      <c r="A87" s="3" t="s">
        <v>48</v>
      </c>
      <c r="B87" s="3" t="s">
        <v>49</v>
      </c>
      <c r="C87" s="4">
        <f>SUM(F87:R87)</f>
        <v>20</v>
      </c>
      <c r="D87" s="4">
        <f>SUM(F87:R87)</f>
        <v>20</v>
      </c>
      <c r="E87" s="4">
        <f>COUNT(F87:R87)</f>
        <v>1</v>
      </c>
      <c r="F87" s="5"/>
      <c r="G87" s="5">
        <v>20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7.399999999999999" x14ac:dyDescent="0.3">
      <c r="A88" s="3" t="s">
        <v>138</v>
      </c>
      <c r="B88" s="3" t="s">
        <v>139</v>
      </c>
      <c r="C88" s="4">
        <f>SUM(F88:R88)</f>
        <v>17</v>
      </c>
      <c r="D88" s="4">
        <f>SUM(F88:R88)</f>
        <v>17</v>
      </c>
      <c r="E88" s="4">
        <f>COUNT(F88:R88)</f>
        <v>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>
        <v>17</v>
      </c>
    </row>
    <row r="89" spans="1:18" ht="17.399999999999999" x14ac:dyDescent="0.3">
      <c r="A89" s="3" t="s">
        <v>76</v>
      </c>
      <c r="B89" s="3" t="s">
        <v>77</v>
      </c>
      <c r="C89" s="4">
        <f>SUM(F89:R89)</f>
        <v>15</v>
      </c>
      <c r="D89" s="4">
        <f>SUM(F89:R89)</f>
        <v>15</v>
      </c>
      <c r="E89" s="4">
        <f>COUNT(F89:R89)</f>
        <v>1</v>
      </c>
      <c r="F89" s="5"/>
      <c r="G89" s="5">
        <v>15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</sheetData>
  <sortState xmlns:xlrd2="http://schemas.microsoft.com/office/spreadsheetml/2017/richdata2" ref="A64:R74">
    <sortCondition descending="1" ref="D64:D74"/>
  </sortState>
  <mergeCells count="90">
    <mergeCell ref="P77:P79"/>
    <mergeCell ref="Q77:Q79"/>
    <mergeCell ref="R77:R79"/>
    <mergeCell ref="P40:P42"/>
    <mergeCell ref="Q40:Q42"/>
    <mergeCell ref="R40:R42"/>
    <mergeCell ref="P61:P63"/>
    <mergeCell ref="Q61:Q63"/>
    <mergeCell ref="R61:R63"/>
    <mergeCell ref="P1:P3"/>
    <mergeCell ref="Q1:Q3"/>
    <mergeCell ref="R1:R3"/>
    <mergeCell ref="P20:P22"/>
    <mergeCell ref="Q20:Q22"/>
    <mergeCell ref="R20:R22"/>
    <mergeCell ref="I20:I22"/>
    <mergeCell ref="M20:M22"/>
    <mergeCell ref="L20:L22"/>
    <mergeCell ref="K20:K22"/>
    <mergeCell ref="J20:J22"/>
    <mergeCell ref="L1:L3"/>
    <mergeCell ref="M1:M3"/>
    <mergeCell ref="I1:I3"/>
    <mergeCell ref="J1:J3"/>
    <mergeCell ref="K1:K3"/>
    <mergeCell ref="F1:F3"/>
    <mergeCell ref="G20:G22"/>
    <mergeCell ref="G1:G3"/>
    <mergeCell ref="H20:H22"/>
    <mergeCell ref="F20:F22"/>
    <mergeCell ref="H1:H3"/>
    <mergeCell ref="A1:E1"/>
    <mergeCell ref="D21:D22"/>
    <mergeCell ref="E21:E22"/>
    <mergeCell ref="A20:E20"/>
    <mergeCell ref="A21:B21"/>
    <mergeCell ref="C21:C22"/>
    <mergeCell ref="A2:B2"/>
    <mergeCell ref="C2:C3"/>
    <mergeCell ref="D2:D3"/>
    <mergeCell ref="E2:E3"/>
    <mergeCell ref="H61:H63"/>
    <mergeCell ref="H40:H42"/>
    <mergeCell ref="E62:E63"/>
    <mergeCell ref="H77:H79"/>
    <mergeCell ref="E41:E42"/>
    <mergeCell ref="A40:E40"/>
    <mergeCell ref="F40:F42"/>
    <mergeCell ref="A41:B41"/>
    <mergeCell ref="C41:C42"/>
    <mergeCell ref="D41:D42"/>
    <mergeCell ref="G77:G79"/>
    <mergeCell ref="I77:I79"/>
    <mergeCell ref="J77:J79"/>
    <mergeCell ref="I61:I63"/>
    <mergeCell ref="J61:J63"/>
    <mergeCell ref="N61:N63"/>
    <mergeCell ref="K61:K63"/>
    <mergeCell ref="L61:L63"/>
    <mergeCell ref="M61:M63"/>
    <mergeCell ref="K77:K79"/>
    <mergeCell ref="L77:L79"/>
    <mergeCell ref="M77:M79"/>
    <mergeCell ref="L40:L42"/>
    <mergeCell ref="M40:M42"/>
    <mergeCell ref="K40:K42"/>
    <mergeCell ref="G40:G42"/>
    <mergeCell ref="J40:J42"/>
    <mergeCell ref="I40:I42"/>
    <mergeCell ref="O77:O79"/>
    <mergeCell ref="O1:O3"/>
    <mergeCell ref="O20:O22"/>
    <mergeCell ref="O40:O42"/>
    <mergeCell ref="O61:O63"/>
    <mergeCell ref="N20:N22"/>
    <mergeCell ref="N1:N3"/>
    <mergeCell ref="N77:N79"/>
    <mergeCell ref="A78:B78"/>
    <mergeCell ref="C78:C79"/>
    <mergeCell ref="G61:G63"/>
    <mergeCell ref="E78:E79"/>
    <mergeCell ref="D78:D79"/>
    <mergeCell ref="A61:E61"/>
    <mergeCell ref="F61:F63"/>
    <mergeCell ref="A77:E77"/>
    <mergeCell ref="F77:F79"/>
    <mergeCell ref="A62:B62"/>
    <mergeCell ref="C62:C63"/>
    <mergeCell ref="D62:D63"/>
    <mergeCell ref="N40:N42"/>
  </mergeCells>
  <phoneticPr fontId="0" type="noConversion"/>
  <pageMargins left="0.70866141732283472" right="0.70866141732283472" top="0.19685039370078741" bottom="0.19685039370078741" header="0.31496062992125984" footer="0.31496062992125984"/>
  <pageSetup paperSize="9" scale="7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2022-12-05T09:19:28Z</cp:lastPrinted>
  <dcterms:created xsi:type="dcterms:W3CDTF">2016-10-05T17:35:05Z</dcterms:created>
  <dcterms:modified xsi:type="dcterms:W3CDTF">2024-02-05T11:21:44Z</dcterms:modified>
</cp:coreProperties>
</file>