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arriers 2019 LIVE\RACE CHALLENGE\"/>
    </mc:Choice>
  </mc:AlternateContent>
  <xr:revisionPtr revIDLastSave="0" documentId="8_{170EA7C8-BE22-47AE-9A0B-22A954D3EA11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Sheet1!$A$1:$S$90</definedName>
  </definedNames>
  <calcPr calcId="181029"/>
  <fileRecoveryPr autoRecover="0"/>
</workbook>
</file>

<file path=xl/calcChain.xml><?xml version="1.0" encoding="utf-8"?>
<calcChain xmlns="http://schemas.openxmlformats.org/spreadsheetml/2006/main">
  <c r="D80" i="1" l="1"/>
  <c r="D78" i="1"/>
  <c r="D77" i="1"/>
  <c r="D76" i="1"/>
  <c r="D63" i="1"/>
  <c r="D62" i="1"/>
  <c r="D48" i="1"/>
  <c r="D47" i="1"/>
  <c r="D25" i="1"/>
  <c r="D5" i="1"/>
  <c r="C85" i="1"/>
  <c r="D85" i="1"/>
  <c r="E85" i="1"/>
  <c r="C54" i="1"/>
  <c r="D54" i="1"/>
  <c r="E54" i="1"/>
  <c r="C36" i="1"/>
  <c r="D36" i="1"/>
  <c r="E36" i="1"/>
  <c r="D81" i="1"/>
  <c r="D82" i="1"/>
  <c r="D83" i="1"/>
  <c r="D84" i="1"/>
  <c r="D86" i="1"/>
  <c r="D87" i="1"/>
  <c r="D88" i="1"/>
  <c r="D89" i="1"/>
  <c r="D79" i="1"/>
  <c r="C77" i="1"/>
  <c r="C78" i="1"/>
  <c r="C80" i="1"/>
  <c r="C79" i="1"/>
  <c r="C81" i="1"/>
  <c r="C82" i="1"/>
  <c r="C83" i="1"/>
  <c r="C84" i="1"/>
  <c r="C86" i="1"/>
  <c r="C87" i="1"/>
  <c r="C88" i="1"/>
  <c r="C89" i="1"/>
  <c r="E77" i="1"/>
  <c r="E78" i="1"/>
  <c r="E80" i="1"/>
  <c r="E79" i="1"/>
  <c r="E81" i="1"/>
  <c r="E82" i="1"/>
  <c r="E83" i="1"/>
  <c r="E84" i="1"/>
  <c r="E86" i="1"/>
  <c r="E87" i="1"/>
  <c r="E88" i="1"/>
  <c r="E89" i="1"/>
  <c r="E76" i="1"/>
  <c r="C76" i="1"/>
  <c r="D64" i="1"/>
  <c r="D66" i="1"/>
  <c r="D67" i="1"/>
  <c r="D65" i="1"/>
  <c r="D68" i="1"/>
  <c r="D69" i="1"/>
  <c r="D70" i="1"/>
  <c r="E63" i="1"/>
  <c r="E64" i="1"/>
  <c r="E66" i="1"/>
  <c r="E67" i="1"/>
  <c r="E65" i="1"/>
  <c r="E68" i="1"/>
  <c r="E69" i="1"/>
  <c r="E70" i="1"/>
  <c r="C63" i="1"/>
  <c r="C64" i="1"/>
  <c r="C66" i="1"/>
  <c r="C67" i="1"/>
  <c r="C65" i="1"/>
  <c r="C68" i="1"/>
  <c r="C69" i="1"/>
  <c r="C70" i="1"/>
  <c r="E62" i="1"/>
  <c r="C62" i="1"/>
  <c r="C47" i="1"/>
  <c r="E47" i="1"/>
  <c r="C48" i="1"/>
  <c r="E48" i="1"/>
  <c r="C45" i="1"/>
  <c r="D45" i="1"/>
  <c r="E45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5" i="1"/>
  <c r="D55" i="1"/>
  <c r="E55" i="1"/>
  <c r="C56" i="1"/>
  <c r="D56" i="1"/>
  <c r="E56" i="1"/>
  <c r="C57" i="1"/>
  <c r="D57" i="1"/>
  <c r="E57" i="1"/>
  <c r="E46" i="1"/>
  <c r="D46" i="1"/>
  <c r="C46" i="1"/>
  <c r="C27" i="1"/>
  <c r="D27" i="1"/>
  <c r="E27" i="1"/>
  <c r="C26" i="1"/>
  <c r="D26" i="1"/>
  <c r="E26" i="1"/>
  <c r="C28" i="1"/>
  <c r="D28" i="1"/>
  <c r="E28" i="1"/>
  <c r="C29" i="1"/>
  <c r="D29" i="1"/>
  <c r="E29" i="1"/>
  <c r="C30" i="1"/>
  <c r="D30" i="1"/>
  <c r="E30" i="1"/>
  <c r="C32" i="1"/>
  <c r="D32" i="1"/>
  <c r="E32" i="1"/>
  <c r="C33" i="1"/>
  <c r="D33" i="1"/>
  <c r="E33" i="1"/>
  <c r="C35" i="1"/>
  <c r="D35" i="1"/>
  <c r="E35" i="1"/>
  <c r="C31" i="1"/>
  <c r="D31" i="1"/>
  <c r="E31" i="1"/>
  <c r="C37" i="1"/>
  <c r="D37" i="1"/>
  <c r="E37" i="1"/>
  <c r="C38" i="1"/>
  <c r="D38" i="1"/>
  <c r="E38" i="1"/>
  <c r="C34" i="1"/>
  <c r="D34" i="1"/>
  <c r="E34" i="1"/>
  <c r="E25" i="1"/>
  <c r="C25" i="1"/>
  <c r="E5" i="1"/>
  <c r="E6" i="1"/>
  <c r="E7" i="1"/>
  <c r="E8" i="1"/>
  <c r="E9" i="1"/>
  <c r="E11" i="1"/>
  <c r="E12" i="1"/>
  <c r="E13" i="1"/>
  <c r="E14" i="1"/>
  <c r="E16" i="1"/>
  <c r="E17" i="1"/>
  <c r="E18" i="1"/>
  <c r="E19" i="1"/>
  <c r="E15" i="1"/>
  <c r="E10" i="1"/>
  <c r="E4" i="1"/>
  <c r="D7" i="1"/>
  <c r="D8" i="1"/>
  <c r="D9" i="1"/>
  <c r="D11" i="1"/>
  <c r="D12" i="1"/>
  <c r="D13" i="1"/>
  <c r="D14" i="1"/>
  <c r="D16" i="1"/>
  <c r="D17" i="1"/>
  <c r="D18" i="1"/>
  <c r="D19" i="1"/>
  <c r="D15" i="1"/>
  <c r="D10" i="1"/>
  <c r="D6" i="1"/>
  <c r="D4" i="1"/>
  <c r="C5" i="1"/>
  <c r="C6" i="1"/>
  <c r="C7" i="1"/>
  <c r="C8" i="1"/>
  <c r="C9" i="1"/>
  <c r="C11" i="1"/>
  <c r="C12" i="1"/>
  <c r="C13" i="1"/>
  <c r="C14" i="1"/>
  <c r="C16" i="1"/>
  <c r="C17" i="1"/>
  <c r="C18" i="1"/>
  <c r="C19" i="1"/>
  <c r="C15" i="1"/>
  <c r="C10" i="1"/>
  <c r="C4" i="1"/>
  <c r="S73" i="1" l="1"/>
  <c r="S59" i="1"/>
  <c r="S42" i="1"/>
  <c r="S22" i="1"/>
  <c r="R22" i="1"/>
  <c r="R42" i="1"/>
  <c r="R59" i="1"/>
  <c r="R73" i="1"/>
  <c r="Q22" i="1"/>
  <c r="Q42" i="1"/>
  <c r="Q59" i="1"/>
  <c r="Q73" i="1"/>
  <c r="P22" i="1"/>
  <c r="P42" i="1"/>
  <c r="P59" i="1"/>
  <c r="P73" i="1"/>
  <c r="G22" i="1"/>
  <c r="O22" i="1"/>
  <c r="O42" i="1"/>
  <c r="O59" i="1"/>
  <c r="O73" i="1"/>
  <c r="G42" i="1"/>
  <c r="G59" i="1"/>
  <c r="G73" i="1"/>
  <c r="H22" i="1"/>
  <c r="H42" i="1"/>
  <c r="H59" i="1"/>
  <c r="H73" i="1"/>
  <c r="I22" i="1"/>
  <c r="I42" i="1"/>
  <c r="I59" i="1"/>
  <c r="I73" i="1"/>
  <c r="J22" i="1"/>
  <c r="J42" i="1"/>
  <c r="J59" i="1"/>
  <c r="J73" i="1"/>
  <c r="K22" i="1"/>
  <c r="K42" i="1"/>
  <c r="K59" i="1"/>
  <c r="K73" i="1"/>
  <c r="L22" i="1"/>
  <c r="L42" i="1"/>
  <c r="L59" i="1"/>
  <c r="L73" i="1"/>
  <c r="M22" i="1"/>
  <c r="M42" i="1"/>
  <c r="M59" i="1"/>
  <c r="M73" i="1"/>
  <c r="N22" i="1"/>
  <c r="N42" i="1"/>
  <c r="N59" i="1"/>
  <c r="N73" i="1"/>
  <c r="F22" i="1"/>
  <c r="F42" i="1"/>
  <c r="F59" i="1"/>
  <c r="F73" i="1"/>
</calcChain>
</file>

<file path=xl/sharedStrings.xml><?xml version="1.0" encoding="utf-8"?>
<sst xmlns="http://schemas.openxmlformats.org/spreadsheetml/2006/main" count="182" uniqueCount="146">
  <si>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</si>
  <si>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</si>
  <si>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</si>
  <si>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</si>
  <si>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</si>
  <si>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</si>
  <si>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</si>
  <si>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</si>
  <si>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</si>
  <si>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</si>
  <si>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</si>
  <si>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</si>
  <si>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</si>
  <si>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</si>
  <si>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</si>
  <si>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</si>
  <si>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</si>
  <si>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</si>
  <si>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</si>
  <si>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</si>
  <si>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</si>
  <si>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>Stef</t>
  </si>
  <si>
    <t>Dickinson</t>
  </si>
  <si>
    <t xml:space="preserve">Kirsty </t>
  </si>
  <si>
    <t>Alice</t>
  </si>
  <si>
    <t>Vick</t>
  </si>
  <si>
    <t>Jenny</t>
  </si>
  <si>
    <t>St Romaine</t>
  </si>
  <si>
    <t>Jude</t>
  </si>
  <si>
    <t>Baines</t>
  </si>
  <si>
    <t>Rebecca</t>
  </si>
  <si>
    <t>Palmer</t>
  </si>
  <si>
    <t>Keighley 5k 27th March</t>
  </si>
  <si>
    <t>Northowram 5 mile Friday 3rd June</t>
  </si>
  <si>
    <t>Aintree Half Marathon 31st July</t>
  </si>
  <si>
    <t>Preston 5 mile 14th August</t>
  </si>
  <si>
    <t>Bradford Epilepsy 10k 18th September</t>
  </si>
  <si>
    <t>Leeds Abbey Dash 23rd October</t>
  </si>
  <si>
    <t>Bradford City Runs 5k 30th October</t>
  </si>
  <si>
    <t>Tadcaster 10 mile 20th November</t>
  </si>
  <si>
    <t>Myerscough 10 mile 4th December</t>
  </si>
  <si>
    <t>Ribble Valley 10k 27th December</t>
  </si>
  <si>
    <t>Inskip Half Marathon 21st January</t>
  </si>
  <si>
    <t>Dewsbury 10k 5th February</t>
  </si>
  <si>
    <t>Blackpool Half Marathon 24th April</t>
  </si>
  <si>
    <t>Margaret</t>
  </si>
  <si>
    <t>Deacon</t>
  </si>
  <si>
    <t>Marc</t>
  </si>
  <si>
    <t>Rocheteau</t>
  </si>
  <si>
    <t>Andrew</t>
  </si>
  <si>
    <t>Greenwood</t>
  </si>
  <si>
    <t>Arundale</t>
  </si>
  <si>
    <t>Wayne</t>
  </si>
  <si>
    <t>Stevens</t>
  </si>
  <si>
    <t>Chris</t>
  </si>
  <si>
    <t>Kirkbride</t>
  </si>
  <si>
    <t>Susan</t>
  </si>
  <si>
    <t>Hall</t>
  </si>
  <si>
    <t>Joanne</t>
  </si>
  <si>
    <t>Eccup 10 Mile 26th June</t>
  </si>
  <si>
    <t xml:space="preserve">Ben </t>
  </si>
  <si>
    <t>Crowther</t>
  </si>
  <si>
    <t xml:space="preserve">Sarah </t>
  </si>
  <si>
    <t>Cumber</t>
  </si>
  <si>
    <t xml:space="preserve">David </t>
  </si>
  <si>
    <t>Ingle</t>
  </si>
  <si>
    <t xml:space="preserve">Robert </t>
  </si>
  <si>
    <t>Hick</t>
  </si>
  <si>
    <t>Helen</t>
  </si>
  <si>
    <t>Ward</t>
  </si>
  <si>
    <t>Mark</t>
  </si>
  <si>
    <t>Crabtree</t>
  </si>
  <si>
    <t>Ellie</t>
  </si>
  <si>
    <t>Horrocks</t>
  </si>
  <si>
    <t>Geoff</t>
  </si>
  <si>
    <t>Samantha</t>
  </si>
  <si>
    <t>Layfield</t>
  </si>
  <si>
    <t>Debbie</t>
  </si>
  <si>
    <t>Niall</t>
  </si>
  <si>
    <t>Smith</t>
  </si>
  <si>
    <t xml:space="preserve">Erika </t>
  </si>
  <si>
    <t>Nightingale</t>
  </si>
  <si>
    <t>Hazel</t>
  </si>
  <si>
    <t>Berrett</t>
  </si>
  <si>
    <t>Paul</t>
  </si>
  <si>
    <t>Hopkinson</t>
  </si>
  <si>
    <t>Simon</t>
  </si>
  <si>
    <t>Johnson</t>
  </si>
  <si>
    <t>Fred</t>
  </si>
  <si>
    <t>Bateman</t>
  </si>
  <si>
    <t>Jack</t>
  </si>
  <si>
    <t>Mahoney</t>
  </si>
  <si>
    <t>Andrea</t>
  </si>
  <si>
    <t>Ackroyd</t>
  </si>
  <si>
    <t xml:space="preserve">Milly </t>
  </si>
  <si>
    <t xml:space="preserve">Emily </t>
  </si>
  <si>
    <t>King</t>
  </si>
  <si>
    <t>Martin</t>
  </si>
  <si>
    <t>Haigh</t>
  </si>
  <si>
    <t xml:space="preserve"> </t>
  </si>
  <si>
    <t>Rachel</t>
  </si>
  <si>
    <t>Beaumont</t>
  </si>
  <si>
    <t>Cara</t>
  </si>
  <si>
    <t>Bintcliffe</t>
  </si>
  <si>
    <t>David</t>
  </si>
  <si>
    <t>Parrington</t>
  </si>
  <si>
    <t>Monica</t>
  </si>
  <si>
    <t>Gallagher</t>
  </si>
  <si>
    <t>Audra</t>
  </si>
  <si>
    <t>Naylor</t>
  </si>
  <si>
    <t xml:space="preserve">Craig </t>
  </si>
  <si>
    <t>Shaw</t>
  </si>
  <si>
    <t>Dennis</t>
  </si>
  <si>
    <t>O'Keefe</t>
  </si>
  <si>
    <t>Daniel</t>
  </si>
  <si>
    <t>Ryan</t>
  </si>
  <si>
    <t>Angela</t>
  </si>
  <si>
    <t>Cowton</t>
  </si>
  <si>
    <t>Clarke</t>
  </si>
  <si>
    <t>Clare</t>
  </si>
  <si>
    <t>Fountain</t>
  </si>
  <si>
    <t>Burrell</t>
  </si>
  <si>
    <t>Gareth</t>
  </si>
  <si>
    <t xml:space="preserve">Will </t>
  </si>
  <si>
    <t>Stewart</t>
  </si>
  <si>
    <t>April</t>
  </si>
  <si>
    <t>Caufield</t>
  </si>
  <si>
    <t>Ken</t>
  </si>
  <si>
    <t>Montgomery</t>
  </si>
  <si>
    <t xml:space="preserve">Nigel </t>
  </si>
  <si>
    <t>Rigg</t>
  </si>
  <si>
    <t xml:space="preserve">Adrian </t>
  </si>
  <si>
    <t>Thomas</t>
  </si>
  <si>
    <t xml:space="preserve">Ryan </t>
  </si>
  <si>
    <t>Barker</t>
  </si>
  <si>
    <t>Tom</t>
  </si>
  <si>
    <t>Hodgson</t>
  </si>
  <si>
    <t>Stephen</t>
  </si>
  <si>
    <t>Denniss</t>
  </si>
  <si>
    <t xml:space="preserve">Kieran </t>
  </si>
  <si>
    <t>Manchester</t>
  </si>
  <si>
    <t>Paget</t>
  </si>
  <si>
    <t>Cooper</t>
  </si>
  <si>
    <t>Tabitha</t>
  </si>
  <si>
    <t>Howe</t>
  </si>
  <si>
    <t xml:space="preserve">Jane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</si>
</sst>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4" fillId="0" borderId="0" xfId="0" applyFont="1"/>
    <xf numFmtId="0" fontId="15" fillId="0" borderId="2" xfId="1" applyFont="1" applyBorder="1" applyAlignment="1">
      <alignment horizontal="center" vertical="center"/>
    </xf>
    <xf numFmtId="0" fontId="14" fillId="0" borderId="2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9"/>
  <sheetViews>
    <sheetView tabSelected="1" topLeftCell="A10" zoomScale="75" zoomScaleNormal="75" workbookViewId="0">
      <selection sqref="A1:S90"/>
    </sheetView>
  </sheetViews>
  <sheetFormatPr defaultColWidth="9.125" defaultRowHeight="14.3" x14ac:dyDescent="0.25"/>
  <cols>
    <col min="1" max="1" width="14" style="11" customWidth="1"/>
    <col min="2" max="2" width="17.375" style="11" customWidth="1"/>
    <col min="3" max="3" width="11.875" style="11" bestFit="1" customWidth="1"/>
    <col min="4" max="4" width="12.625" style="11" bestFit="1" customWidth="1"/>
    <col min="5" max="5" width="9.125" style="11"/>
    <col min="6" max="6" width="10.875" style="11" customWidth="1"/>
    <col min="7" max="7" width="11.125" style="11" customWidth="1"/>
    <col min="8" max="8" width="12.375" style="11" customWidth="1"/>
    <col min="9" max="9" width="11.625" style="11" customWidth="1"/>
    <col min="10" max="10" width="13.5" style="11" customWidth="1"/>
    <col min="11" max="11" width="12.625" style="11" customWidth="1"/>
    <col min="12" max="12" width="12.375" style="11" customWidth="1"/>
    <col min="13" max="13" width="11.625" style="11" customWidth="1"/>
    <col min="14" max="14" width="11.125" style="11" customWidth="1"/>
    <col min="15" max="15" width="10.5" style="11" customWidth="1"/>
    <col min="16" max="16" width="11.875" style="11" customWidth="1"/>
    <col min="17" max="17" width="9.5" style="11" customWidth="1"/>
    <col min="18" max="19" width="10.5" style="11" customWidth="1"/>
    <col min="20" max="16384" width="9.125" style="11"/>
  </cols>
  <sheetData>
    <row r="1" spans="1:19" s="1" customFormat="1" ht="25.15" customHeight="1" thickTop="1" thickBot="1" x14ac:dyDescent="0.3">
      <c r="A1" s="46" t="s">
        <v>0</v>
      </c>
      <c r="B1" s="47"/>
      <c r="C1" s="47"/>
      <c r="D1" s="47"/>
      <c r="E1" s="47"/>
      <c r="F1" s="14" t="s">
        <v>32</v>
      </c>
      <c r="G1" s="14" t="s">
        <v>44</v>
      </c>
      <c r="H1" s="24" t="s">
        <v>33</v>
      </c>
      <c r="I1" s="14" t="s">
        <v>59</v>
      </c>
      <c r="J1" s="57" t="s">
        <v>34</v>
      </c>
      <c r="K1" s="14" t="s">
        <v>35</v>
      </c>
      <c r="L1" s="14" t="s">
        <v>36</v>
      </c>
      <c r="M1" s="14" t="s">
        <v>37</v>
      </c>
      <c r="N1" s="24" t="s">
        <v>38</v>
      </c>
      <c r="O1" s="14" t="s">
        <v>39</v>
      </c>
      <c r="P1" s="14" t="s">
        <v>40</v>
      </c>
      <c r="Q1" s="24" t="s">
        <v>41</v>
      </c>
      <c r="R1" s="14" t="s">
        <v>42</v>
      </c>
      <c r="S1" s="14" t="s">
        <v>43</v>
      </c>
    </row>
    <row r="2" spans="1:19" s="1" customFormat="1" ht="17.7" thickTop="1" thickBot="1" x14ac:dyDescent="0.35">
      <c r="A2" s="28" t="s">
        <v>1</v>
      </c>
      <c r="B2" s="28"/>
      <c r="C2" s="53" t="s">
        <v>2</v>
      </c>
      <c r="D2" s="55" t="s">
        <v>3</v>
      </c>
      <c r="E2" s="53" t="s">
        <v>4</v>
      </c>
      <c r="F2" s="15"/>
      <c r="G2" s="15"/>
      <c r="H2" s="25"/>
      <c r="I2" s="15"/>
      <c r="J2" s="58"/>
      <c r="K2" s="15"/>
      <c r="L2" s="15"/>
      <c r="M2" s="15"/>
      <c r="N2" s="25"/>
      <c r="O2" s="15"/>
      <c r="P2" s="15"/>
      <c r="Q2" s="25"/>
      <c r="R2" s="15"/>
      <c r="S2" s="15"/>
    </row>
    <row r="3" spans="1:19" s="1" customFormat="1" ht="20.75" customHeight="1" thickTop="1" thickBot="1" x14ac:dyDescent="0.3">
      <c r="A3" s="2" t="s">
        <v>5</v>
      </c>
      <c r="B3" s="2" t="s">
        <v>6</v>
      </c>
      <c r="C3" s="54"/>
      <c r="D3" s="56"/>
      <c r="E3" s="54"/>
      <c r="F3" s="15"/>
      <c r="G3" s="15"/>
      <c r="H3" s="25"/>
      <c r="I3" s="15"/>
      <c r="J3" s="58"/>
      <c r="K3" s="15"/>
      <c r="L3" s="15"/>
      <c r="M3" s="15"/>
      <c r="N3" s="25"/>
      <c r="O3" s="15"/>
      <c r="P3" s="15"/>
      <c r="Q3" s="25"/>
      <c r="R3" s="15"/>
      <c r="S3" s="15"/>
    </row>
    <row r="4" spans="1:19" s="6" customFormat="1" ht="19.7" thickTop="1" x14ac:dyDescent="0.35">
      <c r="A4" s="3" t="s">
        <v>17</v>
      </c>
      <c r="B4" s="3" t="s">
        <v>20</v>
      </c>
      <c r="C4" s="4">
        <f t="shared" ref="C4:C19" si="0">SUM(F4:S4)</f>
        <v>189</v>
      </c>
      <c r="D4" s="4">
        <f>SUM(F4:S4)-G4-J4-K4-Q4</f>
        <v>116</v>
      </c>
      <c r="E4" s="4">
        <f t="shared" ref="E4:E19" si="1">COUNT(F4:S4)</f>
        <v>10</v>
      </c>
      <c r="F4" s="5">
        <v>20</v>
      </c>
      <c r="G4" s="12">
        <v>19</v>
      </c>
      <c r="H4" s="5"/>
      <c r="I4" s="12"/>
      <c r="J4" s="12">
        <v>18</v>
      </c>
      <c r="K4" s="12">
        <v>18</v>
      </c>
      <c r="L4" s="5">
        <v>19</v>
      </c>
      <c r="M4" s="5"/>
      <c r="N4" s="5">
        <v>20</v>
      </c>
      <c r="O4" s="5">
        <v>19</v>
      </c>
      <c r="P4" s="5">
        <v>19</v>
      </c>
      <c r="Q4" s="12">
        <v>18</v>
      </c>
      <c r="R4" s="5">
        <v>19</v>
      </c>
      <c r="S4" s="5"/>
    </row>
    <row r="5" spans="1:19" s="6" customFormat="1" ht="18.7" customHeight="1" x14ac:dyDescent="0.35">
      <c r="A5" s="3" t="s">
        <v>15</v>
      </c>
      <c r="B5" s="3" t="s">
        <v>16</v>
      </c>
      <c r="C5" s="4">
        <f t="shared" si="0"/>
        <v>167</v>
      </c>
      <c r="D5" s="4">
        <f>SUM(F5:S5)-G5-L5-O5</f>
        <v>114</v>
      </c>
      <c r="E5" s="4">
        <f t="shared" si="1"/>
        <v>9</v>
      </c>
      <c r="F5" s="5">
        <v>19</v>
      </c>
      <c r="G5" s="12">
        <v>18</v>
      </c>
      <c r="H5" s="5"/>
      <c r="I5" s="5"/>
      <c r="J5" s="5">
        <v>20</v>
      </c>
      <c r="K5" s="5"/>
      <c r="L5" s="12">
        <v>18</v>
      </c>
      <c r="M5" s="5">
        <v>18</v>
      </c>
      <c r="N5" s="5">
        <v>19</v>
      </c>
      <c r="O5" s="12">
        <v>17</v>
      </c>
      <c r="P5" s="5"/>
      <c r="Q5" s="5"/>
      <c r="R5" s="5">
        <v>20</v>
      </c>
      <c r="S5" s="5">
        <v>18</v>
      </c>
    </row>
    <row r="6" spans="1:19" s="6" customFormat="1" ht="19.05" x14ac:dyDescent="0.35">
      <c r="A6" s="3" t="s">
        <v>60</v>
      </c>
      <c r="B6" s="3" t="s">
        <v>61</v>
      </c>
      <c r="C6" s="4">
        <f t="shared" si="0"/>
        <v>60</v>
      </c>
      <c r="D6" s="4">
        <f t="shared" ref="D6:D19" si="2">SUM(F6:S6)</f>
        <v>60</v>
      </c>
      <c r="E6" s="4">
        <f t="shared" si="1"/>
        <v>3</v>
      </c>
      <c r="F6" s="5"/>
      <c r="G6" s="5"/>
      <c r="H6" s="5">
        <v>20</v>
      </c>
      <c r="I6" s="5"/>
      <c r="J6" s="5"/>
      <c r="K6" s="5"/>
      <c r="L6" s="5">
        <v>20</v>
      </c>
      <c r="M6" s="5">
        <v>20</v>
      </c>
      <c r="N6" s="5"/>
      <c r="O6" s="5"/>
      <c r="P6" s="5"/>
      <c r="Q6" s="5"/>
      <c r="R6" s="5"/>
      <c r="S6" s="5"/>
    </row>
    <row r="7" spans="1:19" s="6" customFormat="1" ht="19.05" x14ac:dyDescent="0.35">
      <c r="A7" s="3" t="s">
        <v>62</v>
      </c>
      <c r="B7" s="3" t="s">
        <v>63</v>
      </c>
      <c r="C7" s="4">
        <f t="shared" si="0"/>
        <v>55</v>
      </c>
      <c r="D7" s="4">
        <f t="shared" si="2"/>
        <v>55</v>
      </c>
      <c r="E7" s="4">
        <f t="shared" si="1"/>
        <v>3</v>
      </c>
      <c r="F7" s="5"/>
      <c r="G7" s="5"/>
      <c r="H7" s="5">
        <v>19</v>
      </c>
      <c r="I7" s="5"/>
      <c r="J7" s="5"/>
      <c r="K7" s="5">
        <v>19</v>
      </c>
      <c r="L7" s="5"/>
      <c r="M7" s="5"/>
      <c r="N7" s="5"/>
      <c r="O7" s="5"/>
      <c r="P7" s="5"/>
      <c r="Q7" s="5">
        <v>17</v>
      </c>
      <c r="R7" s="5"/>
      <c r="S7" s="5"/>
    </row>
    <row r="8" spans="1:19" s="6" customFormat="1" ht="19.05" x14ac:dyDescent="0.35">
      <c r="A8" s="3" t="s">
        <v>78</v>
      </c>
      <c r="B8" s="3" t="s">
        <v>79</v>
      </c>
      <c r="C8" s="4">
        <f t="shared" si="0"/>
        <v>53</v>
      </c>
      <c r="D8" s="4">
        <f t="shared" si="2"/>
        <v>53</v>
      </c>
      <c r="E8" s="4">
        <f t="shared" si="1"/>
        <v>3</v>
      </c>
      <c r="F8" s="5"/>
      <c r="G8" s="5"/>
      <c r="H8" s="5"/>
      <c r="I8" s="5">
        <v>20</v>
      </c>
      <c r="J8" s="5">
        <v>17</v>
      </c>
      <c r="K8" s="5"/>
      <c r="L8" s="5"/>
      <c r="M8" s="5"/>
      <c r="N8" s="5"/>
      <c r="O8" s="5">
        <v>16</v>
      </c>
      <c r="P8" s="5"/>
      <c r="Q8" s="5"/>
      <c r="R8" s="5"/>
      <c r="S8" s="5"/>
    </row>
    <row r="9" spans="1:19" s="6" customFormat="1" ht="19.05" x14ac:dyDescent="0.35">
      <c r="A9" s="3" t="s">
        <v>122</v>
      </c>
      <c r="B9" s="3" t="s">
        <v>121</v>
      </c>
      <c r="C9" s="4">
        <f t="shared" si="0"/>
        <v>40</v>
      </c>
      <c r="D9" s="4">
        <f t="shared" si="2"/>
        <v>40</v>
      </c>
      <c r="E9" s="4">
        <f t="shared" si="1"/>
        <v>2</v>
      </c>
      <c r="F9" s="5"/>
      <c r="G9" s="5"/>
      <c r="H9" s="5"/>
      <c r="I9" s="5"/>
      <c r="J9" s="5"/>
      <c r="K9" s="5"/>
      <c r="L9" s="5"/>
      <c r="M9" s="5"/>
      <c r="N9" s="5"/>
      <c r="O9" s="5">
        <v>20</v>
      </c>
      <c r="P9" s="5">
        <v>20</v>
      </c>
      <c r="Q9" s="5"/>
      <c r="R9" s="5"/>
      <c r="S9" s="5"/>
    </row>
    <row r="10" spans="1:19" s="6" customFormat="1" ht="19.05" x14ac:dyDescent="0.35">
      <c r="A10" s="3" t="s">
        <v>123</v>
      </c>
      <c r="B10" s="3" t="s">
        <v>124</v>
      </c>
      <c r="C10" s="4">
        <f t="shared" si="0"/>
        <v>35</v>
      </c>
      <c r="D10" s="4">
        <f t="shared" si="2"/>
        <v>35</v>
      </c>
      <c r="E10" s="4">
        <f t="shared" si="1"/>
        <v>2</v>
      </c>
      <c r="F10" s="5"/>
      <c r="G10" s="5"/>
      <c r="H10" s="5"/>
      <c r="I10" s="5"/>
      <c r="J10" s="5"/>
      <c r="K10" s="5"/>
      <c r="L10" s="5"/>
      <c r="M10" s="5"/>
      <c r="N10" s="5"/>
      <c r="O10" s="5">
        <v>18</v>
      </c>
      <c r="P10" s="5"/>
      <c r="Q10" s="5"/>
      <c r="R10" s="5"/>
      <c r="S10" s="5">
        <v>17</v>
      </c>
    </row>
    <row r="11" spans="1:19" s="6" customFormat="1" ht="19.05" x14ac:dyDescent="0.35">
      <c r="A11" s="3" t="s">
        <v>133</v>
      </c>
      <c r="B11" s="3" t="s">
        <v>134</v>
      </c>
      <c r="C11" s="4">
        <f t="shared" si="0"/>
        <v>34</v>
      </c>
      <c r="D11" s="4">
        <f t="shared" si="2"/>
        <v>34</v>
      </c>
      <c r="E11" s="4">
        <f t="shared" si="1"/>
        <v>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16</v>
      </c>
      <c r="R11" s="5">
        <v>18</v>
      </c>
      <c r="S11" s="5"/>
    </row>
    <row r="12" spans="1:19" s="6" customFormat="1" ht="19.05" x14ac:dyDescent="0.35">
      <c r="A12" s="3" t="s">
        <v>49</v>
      </c>
      <c r="B12" s="3" t="s">
        <v>50</v>
      </c>
      <c r="C12" s="4">
        <f t="shared" si="0"/>
        <v>20</v>
      </c>
      <c r="D12" s="4">
        <f t="shared" si="2"/>
        <v>20</v>
      </c>
      <c r="E12" s="4">
        <f t="shared" si="1"/>
        <v>1</v>
      </c>
      <c r="F12" s="5"/>
      <c r="G12" s="5">
        <v>20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6" customFormat="1" ht="19.05" x14ac:dyDescent="0.35">
      <c r="A13" s="3" t="s">
        <v>90</v>
      </c>
      <c r="B13" s="3" t="s">
        <v>91</v>
      </c>
      <c r="C13" s="4">
        <f t="shared" si="0"/>
        <v>20</v>
      </c>
      <c r="D13" s="4">
        <f t="shared" si="2"/>
        <v>20</v>
      </c>
      <c r="E13" s="4">
        <f t="shared" si="1"/>
        <v>1</v>
      </c>
      <c r="F13" s="5"/>
      <c r="G13" s="5"/>
      <c r="H13" s="5"/>
      <c r="I13" s="5"/>
      <c r="J13" s="5"/>
      <c r="K13" s="5">
        <v>20</v>
      </c>
      <c r="L13" s="5"/>
      <c r="M13" s="5"/>
      <c r="N13" s="5"/>
      <c r="O13" s="5"/>
      <c r="P13" s="5"/>
      <c r="Q13" s="5"/>
      <c r="R13" s="5"/>
      <c r="S13" s="5"/>
    </row>
    <row r="14" spans="1:19" s="6" customFormat="1" ht="19.05" x14ac:dyDescent="0.35">
      <c r="A14" s="3" t="s">
        <v>135</v>
      </c>
      <c r="B14" s="3" t="s">
        <v>136</v>
      </c>
      <c r="C14" s="4">
        <f t="shared" si="0"/>
        <v>20</v>
      </c>
      <c r="D14" s="4">
        <f t="shared" si="2"/>
        <v>20</v>
      </c>
      <c r="E14" s="4">
        <f t="shared" si="1"/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20</v>
      </c>
      <c r="R14" s="5"/>
      <c r="S14" s="5"/>
    </row>
    <row r="15" spans="1:19" s="6" customFormat="1" ht="19.05" x14ac:dyDescent="0.35">
      <c r="A15" s="3" t="s">
        <v>139</v>
      </c>
      <c r="B15" s="3" t="s">
        <v>140</v>
      </c>
      <c r="C15" s="4">
        <f t="shared" si="0"/>
        <v>20</v>
      </c>
      <c r="D15" s="4">
        <f t="shared" si="2"/>
        <v>20</v>
      </c>
      <c r="E15" s="4">
        <f t="shared" si="1"/>
        <v>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20</v>
      </c>
    </row>
    <row r="16" spans="1:19" s="6" customFormat="1" ht="19.05" x14ac:dyDescent="0.35">
      <c r="A16" s="3" t="s">
        <v>131</v>
      </c>
      <c r="B16" s="3" t="s">
        <v>132</v>
      </c>
      <c r="C16" s="4">
        <f t="shared" si="0"/>
        <v>19</v>
      </c>
      <c r="D16" s="4">
        <f t="shared" si="2"/>
        <v>19</v>
      </c>
      <c r="E16" s="4">
        <f t="shared" si="1"/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>
        <v>19</v>
      </c>
      <c r="R16" s="5"/>
      <c r="S16" s="5"/>
    </row>
    <row r="17" spans="1:19" s="6" customFormat="1" ht="19.05" x14ac:dyDescent="0.35">
      <c r="A17" s="3" t="s">
        <v>17</v>
      </c>
      <c r="B17" s="3" t="s">
        <v>79</v>
      </c>
      <c r="C17" s="4">
        <f t="shared" si="0"/>
        <v>19</v>
      </c>
      <c r="D17" s="4">
        <f t="shared" si="2"/>
        <v>19</v>
      </c>
      <c r="E17" s="4">
        <f t="shared" si="1"/>
        <v>1</v>
      </c>
      <c r="F17" s="5"/>
      <c r="G17" s="5"/>
      <c r="H17" s="5"/>
      <c r="I17" s="5"/>
      <c r="J17" s="5"/>
      <c r="K17" s="5"/>
      <c r="L17" s="5"/>
      <c r="M17" s="5">
        <v>19</v>
      </c>
      <c r="N17" s="5"/>
      <c r="O17" s="5"/>
      <c r="P17" s="5"/>
      <c r="Q17" s="5"/>
      <c r="R17" s="5"/>
      <c r="S17" s="5"/>
    </row>
    <row r="18" spans="1:19" s="6" customFormat="1" ht="19.05" x14ac:dyDescent="0.35">
      <c r="A18" s="3" t="s">
        <v>86</v>
      </c>
      <c r="B18" s="3" t="s">
        <v>87</v>
      </c>
      <c r="C18" s="4">
        <f t="shared" si="0"/>
        <v>19</v>
      </c>
      <c r="D18" s="4">
        <f t="shared" si="2"/>
        <v>19</v>
      </c>
      <c r="E18" s="4">
        <f t="shared" si="1"/>
        <v>1</v>
      </c>
      <c r="F18" s="5"/>
      <c r="G18" s="5"/>
      <c r="H18" s="5"/>
      <c r="I18" s="5"/>
      <c r="J18" s="5">
        <v>19</v>
      </c>
      <c r="K18" s="5"/>
      <c r="L18" s="5"/>
      <c r="M18" s="5"/>
      <c r="N18" s="5"/>
      <c r="O18" s="5"/>
      <c r="P18" s="5"/>
      <c r="Q18" s="5"/>
      <c r="R18" s="5"/>
      <c r="S18" s="5"/>
    </row>
    <row r="19" spans="1:19" s="6" customFormat="1" ht="19.05" x14ac:dyDescent="0.35">
      <c r="A19" s="3" t="s">
        <v>135</v>
      </c>
      <c r="B19" s="3" t="s">
        <v>141</v>
      </c>
      <c r="C19" s="4">
        <f t="shared" si="0"/>
        <v>19</v>
      </c>
      <c r="D19" s="4">
        <f t="shared" si="2"/>
        <v>19</v>
      </c>
      <c r="E19" s="4">
        <f t="shared" si="1"/>
        <v>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>
        <v>19</v>
      </c>
    </row>
    <row r="20" spans="1:19" s="6" customFormat="1" ht="19.05" x14ac:dyDescent="0.35">
      <c r="A20" s="7"/>
      <c r="B20" s="7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</row>
    <row r="21" spans="1:19" s="1" customFormat="1" ht="14.95" thickBot="1" x14ac:dyDescent="0.3">
      <c r="F21" s="10"/>
      <c r="G21" s="10"/>
      <c r="H21" s="10"/>
      <c r="I21" s="10"/>
      <c r="J21" s="10"/>
      <c r="K21" s="10"/>
      <c r="L21" s="10"/>
      <c r="M21" s="10"/>
      <c r="N21" s="10"/>
    </row>
    <row r="22" spans="1:19" s="1" customFormat="1" ht="26.7" customHeight="1" thickTop="1" thickBot="1" x14ac:dyDescent="0.3">
      <c r="A22" s="52" t="s">
        <v>7</v>
      </c>
      <c r="B22" s="52"/>
      <c r="C22" s="52"/>
      <c r="D22" s="52"/>
      <c r="E22" s="52"/>
      <c r="F22" s="16" t="str">
        <f t="shared" ref="F22:S22" si="3">F1</f>
        <v>Keighley 5k 27th March</v>
      </c>
      <c r="G22" s="16" t="str">
        <f t="shared" si="3"/>
        <v>Blackpool Half Marathon 24th April</v>
      </c>
      <c r="H22" s="16" t="str">
        <f t="shared" si="3"/>
        <v>Northowram 5 mile Friday 3rd June</v>
      </c>
      <c r="I22" s="16" t="str">
        <f t="shared" si="3"/>
        <v>Eccup 10 Mile 26th June</v>
      </c>
      <c r="J22" s="16" t="str">
        <f t="shared" si="3"/>
        <v>Aintree Half Marathon 31st July</v>
      </c>
      <c r="K22" s="16" t="str">
        <f t="shared" si="3"/>
        <v>Preston 5 mile 14th August</v>
      </c>
      <c r="L22" s="16" t="str">
        <f t="shared" si="3"/>
        <v>Bradford Epilepsy 10k 18th September</v>
      </c>
      <c r="M22" s="16" t="str">
        <f t="shared" si="3"/>
        <v>Leeds Abbey Dash 23rd October</v>
      </c>
      <c r="N22" s="16" t="str">
        <f t="shared" si="3"/>
        <v>Bradford City Runs 5k 30th October</v>
      </c>
      <c r="O22" s="16" t="str">
        <f t="shared" si="3"/>
        <v>Tadcaster 10 mile 20th November</v>
      </c>
      <c r="P22" s="16" t="str">
        <f t="shared" si="3"/>
        <v>Myerscough 10 mile 4th December</v>
      </c>
      <c r="Q22" s="16" t="str">
        <f t="shared" si="3"/>
        <v>Ribble Valley 10k 27th December</v>
      </c>
      <c r="R22" s="16" t="str">
        <f t="shared" si="3"/>
        <v>Inskip Half Marathon 21st January</v>
      </c>
      <c r="S22" s="16" t="str">
        <f t="shared" si="3"/>
        <v>Dewsbury 10k 5th February</v>
      </c>
    </row>
    <row r="23" spans="1:19" s="1" customFormat="1" ht="17.7" thickTop="1" thickBot="1" x14ac:dyDescent="0.35">
      <c r="A23" s="28" t="s">
        <v>1</v>
      </c>
      <c r="B23" s="28"/>
      <c r="C23" s="50" t="s">
        <v>2</v>
      </c>
      <c r="D23" s="48" t="s">
        <v>3</v>
      </c>
      <c r="E23" s="50" t="s">
        <v>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1" customFormat="1" ht="19.2" customHeight="1" thickTop="1" thickBot="1" x14ac:dyDescent="0.3">
      <c r="A24" s="2" t="s">
        <v>5</v>
      </c>
      <c r="B24" s="2" t="s">
        <v>6</v>
      </c>
      <c r="C24" s="51"/>
      <c r="D24" s="49"/>
      <c r="E24" s="5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6" customFormat="1" ht="19.7" thickTop="1" x14ac:dyDescent="0.35">
      <c r="A25" s="3" t="s">
        <v>88</v>
      </c>
      <c r="B25" s="3" t="s">
        <v>20</v>
      </c>
      <c r="C25" s="4">
        <f t="shared" ref="C25:C38" si="4">SUM(F25:S25)</f>
        <v>140</v>
      </c>
      <c r="D25" s="4">
        <f>SUM(F25:S25)-J25</f>
        <v>120</v>
      </c>
      <c r="E25" s="4">
        <f t="shared" ref="E25:E38" si="5">COUNT(F25:S25)</f>
        <v>7</v>
      </c>
      <c r="F25" s="5"/>
      <c r="G25" s="5"/>
      <c r="H25" s="5"/>
      <c r="I25" s="5"/>
      <c r="J25" s="12">
        <v>20</v>
      </c>
      <c r="K25" s="5">
        <v>20</v>
      </c>
      <c r="L25" s="5">
        <v>20</v>
      </c>
      <c r="M25" s="5">
        <v>20</v>
      </c>
      <c r="N25" s="5">
        <v>20</v>
      </c>
      <c r="O25" s="5"/>
      <c r="P25" s="5"/>
      <c r="Q25" s="5">
        <v>20</v>
      </c>
      <c r="R25" s="5"/>
      <c r="S25" s="5">
        <v>20</v>
      </c>
    </row>
    <row r="26" spans="1:19" s="6" customFormat="1" ht="19.05" x14ac:dyDescent="0.35">
      <c r="A26" s="3" t="s">
        <v>66</v>
      </c>
      <c r="B26" s="3" t="s">
        <v>67</v>
      </c>
      <c r="C26" s="4">
        <f t="shared" si="4"/>
        <v>111</v>
      </c>
      <c r="D26" s="4">
        <f t="shared" ref="D26:D38" si="6">SUM(F26:S26)</f>
        <v>111</v>
      </c>
      <c r="E26" s="4">
        <f t="shared" si="5"/>
        <v>6</v>
      </c>
      <c r="F26" s="5"/>
      <c r="G26" s="5"/>
      <c r="H26" s="5">
        <v>19</v>
      </c>
      <c r="I26" s="5">
        <v>18</v>
      </c>
      <c r="J26" s="5"/>
      <c r="K26" s="5"/>
      <c r="L26" s="5"/>
      <c r="M26" s="5"/>
      <c r="N26" s="5"/>
      <c r="O26" s="5"/>
      <c r="P26" s="5">
        <v>20</v>
      </c>
      <c r="Q26" s="5">
        <v>19</v>
      </c>
      <c r="R26" s="5">
        <v>19</v>
      </c>
      <c r="S26" s="5">
        <v>16</v>
      </c>
    </row>
    <row r="27" spans="1:19" s="6" customFormat="1" ht="19.05" x14ac:dyDescent="0.35">
      <c r="A27" s="3" t="s">
        <v>80</v>
      </c>
      <c r="B27" s="3" t="s">
        <v>81</v>
      </c>
      <c r="C27" s="4">
        <f t="shared" si="4"/>
        <v>110</v>
      </c>
      <c r="D27" s="4">
        <f t="shared" si="6"/>
        <v>110</v>
      </c>
      <c r="E27" s="4">
        <f t="shared" si="5"/>
        <v>6</v>
      </c>
      <c r="F27" s="5"/>
      <c r="G27" s="5"/>
      <c r="H27" s="5"/>
      <c r="I27" s="5">
        <v>19</v>
      </c>
      <c r="J27" s="5"/>
      <c r="K27" s="5"/>
      <c r="L27" s="5">
        <v>19</v>
      </c>
      <c r="M27" s="5">
        <v>19</v>
      </c>
      <c r="N27" s="5"/>
      <c r="O27" s="5">
        <v>18</v>
      </c>
      <c r="P27" s="5">
        <v>18</v>
      </c>
      <c r="Q27" s="5">
        <v>17</v>
      </c>
      <c r="R27" s="5"/>
      <c r="S27" s="5"/>
    </row>
    <row r="28" spans="1:19" s="6" customFormat="1" ht="19.05" x14ac:dyDescent="0.35">
      <c r="A28" s="3" t="s">
        <v>64</v>
      </c>
      <c r="B28" s="3" t="s">
        <v>65</v>
      </c>
      <c r="C28" s="4">
        <f t="shared" si="4"/>
        <v>96</v>
      </c>
      <c r="D28" s="4">
        <f t="shared" si="6"/>
        <v>96</v>
      </c>
      <c r="E28" s="4">
        <f t="shared" si="5"/>
        <v>5</v>
      </c>
      <c r="F28" s="5"/>
      <c r="G28" s="5"/>
      <c r="H28" s="5">
        <v>20</v>
      </c>
      <c r="I28" s="5">
        <v>20</v>
      </c>
      <c r="J28" s="5"/>
      <c r="K28" s="5"/>
      <c r="L28" s="5"/>
      <c r="M28" s="5"/>
      <c r="N28" s="5"/>
      <c r="O28" s="5"/>
      <c r="P28" s="5">
        <v>19</v>
      </c>
      <c r="Q28" s="5"/>
      <c r="R28" s="5">
        <v>20</v>
      </c>
      <c r="S28" s="5">
        <v>17</v>
      </c>
    </row>
    <row r="29" spans="1:19" s="6" customFormat="1" ht="19.05" x14ac:dyDescent="0.35">
      <c r="A29" s="3" t="s">
        <v>58</v>
      </c>
      <c r="B29" s="3" t="s">
        <v>51</v>
      </c>
      <c r="C29" s="4">
        <f t="shared" si="4"/>
        <v>72</v>
      </c>
      <c r="D29" s="4">
        <f t="shared" si="6"/>
        <v>72</v>
      </c>
      <c r="E29" s="4">
        <f t="shared" si="5"/>
        <v>4</v>
      </c>
      <c r="F29" s="5"/>
      <c r="G29" s="5">
        <v>20</v>
      </c>
      <c r="H29" s="5"/>
      <c r="I29" s="5"/>
      <c r="J29" s="5"/>
      <c r="K29" s="5"/>
      <c r="L29" s="5"/>
      <c r="M29" s="5">
        <v>17</v>
      </c>
      <c r="N29" s="5"/>
      <c r="O29" s="5">
        <v>17</v>
      </c>
      <c r="P29" s="5"/>
      <c r="Q29" s="5"/>
      <c r="R29" s="5">
        <v>18</v>
      </c>
      <c r="S29" s="5"/>
    </row>
    <row r="30" spans="1:19" s="6" customFormat="1" ht="19.05" x14ac:dyDescent="0.35">
      <c r="A30" s="3" t="s">
        <v>100</v>
      </c>
      <c r="B30" s="3" t="s">
        <v>101</v>
      </c>
      <c r="C30" s="4">
        <f t="shared" si="4"/>
        <v>69</v>
      </c>
      <c r="D30" s="4">
        <f t="shared" si="6"/>
        <v>69</v>
      </c>
      <c r="E30" s="4">
        <f t="shared" si="5"/>
        <v>4</v>
      </c>
      <c r="F30" s="5"/>
      <c r="G30" s="5"/>
      <c r="H30" s="5"/>
      <c r="I30" s="5"/>
      <c r="J30" s="5"/>
      <c r="K30" s="5"/>
      <c r="L30" s="5">
        <v>18</v>
      </c>
      <c r="M30" s="5">
        <v>18</v>
      </c>
      <c r="N30" s="5"/>
      <c r="O30" s="5"/>
      <c r="P30" s="5"/>
      <c r="Q30" s="5">
        <v>18</v>
      </c>
      <c r="R30" s="5"/>
      <c r="S30" s="5">
        <v>15</v>
      </c>
    </row>
    <row r="31" spans="1:19" s="6" customFormat="1" ht="19.05" x14ac:dyDescent="0.35">
      <c r="A31" s="3" t="s">
        <v>125</v>
      </c>
      <c r="B31" s="3" t="s">
        <v>126</v>
      </c>
      <c r="C31" s="4">
        <f t="shared" si="4"/>
        <v>38</v>
      </c>
      <c r="D31" s="4">
        <f t="shared" si="6"/>
        <v>38</v>
      </c>
      <c r="E31" s="4">
        <f t="shared" si="5"/>
        <v>2</v>
      </c>
      <c r="F31" s="5"/>
      <c r="G31" s="5"/>
      <c r="H31" s="5"/>
      <c r="I31" s="5"/>
      <c r="J31" s="5"/>
      <c r="K31" s="5"/>
      <c r="L31" s="5"/>
      <c r="M31" s="5"/>
      <c r="N31" s="5"/>
      <c r="O31" s="5">
        <v>20</v>
      </c>
      <c r="P31" s="5"/>
      <c r="Q31" s="5"/>
      <c r="R31" s="5"/>
      <c r="S31" s="5">
        <v>18</v>
      </c>
    </row>
    <row r="32" spans="1:19" s="6" customFormat="1" ht="19.05" x14ac:dyDescent="0.35">
      <c r="A32" s="3" t="s">
        <v>13</v>
      </c>
      <c r="B32" s="3" t="s">
        <v>14</v>
      </c>
      <c r="C32" s="4">
        <f t="shared" si="4"/>
        <v>36</v>
      </c>
      <c r="D32" s="4">
        <f t="shared" si="6"/>
        <v>36</v>
      </c>
      <c r="E32" s="4">
        <f t="shared" si="5"/>
        <v>2</v>
      </c>
      <c r="F32" s="5">
        <v>19</v>
      </c>
      <c r="G32" s="5"/>
      <c r="H32" s="5">
        <v>17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6" customFormat="1" ht="19.05" x14ac:dyDescent="0.35">
      <c r="A33" s="3" t="s">
        <v>84</v>
      </c>
      <c r="B33" s="3" t="s">
        <v>89</v>
      </c>
      <c r="C33" s="4">
        <f t="shared" si="4"/>
        <v>36</v>
      </c>
      <c r="D33" s="4">
        <f t="shared" si="6"/>
        <v>36</v>
      </c>
      <c r="E33" s="4">
        <f t="shared" si="5"/>
        <v>2</v>
      </c>
      <c r="F33" s="5"/>
      <c r="G33" s="5"/>
      <c r="H33" s="5"/>
      <c r="I33" s="5"/>
      <c r="J33" s="5">
        <v>19</v>
      </c>
      <c r="K33" s="5"/>
      <c r="L33" s="5">
        <v>17</v>
      </c>
      <c r="M33" s="5"/>
      <c r="N33" s="5"/>
      <c r="O33" s="5"/>
      <c r="P33" s="5"/>
      <c r="Q33" s="5"/>
      <c r="R33" s="5"/>
      <c r="S33" s="5"/>
    </row>
    <row r="34" spans="1:19" s="6" customFormat="1" ht="19.05" x14ac:dyDescent="0.35">
      <c r="A34" s="3" t="s">
        <v>68</v>
      </c>
      <c r="B34" s="3" t="s">
        <v>69</v>
      </c>
      <c r="C34" s="4">
        <f t="shared" si="4"/>
        <v>33</v>
      </c>
      <c r="D34" s="4">
        <f t="shared" si="6"/>
        <v>33</v>
      </c>
      <c r="E34" s="4">
        <f t="shared" si="5"/>
        <v>2</v>
      </c>
      <c r="F34" s="5"/>
      <c r="G34" s="5"/>
      <c r="H34" s="5">
        <v>18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v>15</v>
      </c>
    </row>
    <row r="35" spans="1:19" s="6" customFormat="1" ht="19.05" x14ac:dyDescent="0.35">
      <c r="A35" s="3" t="s">
        <v>24</v>
      </c>
      <c r="B35" s="3" t="s">
        <v>25</v>
      </c>
      <c r="C35" s="4">
        <f t="shared" si="4"/>
        <v>20</v>
      </c>
      <c r="D35" s="4">
        <f t="shared" si="6"/>
        <v>20</v>
      </c>
      <c r="E35" s="4">
        <f t="shared" si="5"/>
        <v>1</v>
      </c>
      <c r="F35" s="5">
        <v>20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6" customFormat="1" ht="19.05" x14ac:dyDescent="0.35">
      <c r="A36" s="3" t="s">
        <v>132</v>
      </c>
      <c r="B36" s="3" t="s">
        <v>142</v>
      </c>
      <c r="C36" s="4">
        <f t="shared" si="4"/>
        <v>19</v>
      </c>
      <c r="D36" s="4">
        <f t="shared" si="6"/>
        <v>19</v>
      </c>
      <c r="E36" s="4">
        <f t="shared" si="5"/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>
        <v>19</v>
      </c>
    </row>
    <row r="37" spans="1:19" s="6" customFormat="1" ht="19.05" x14ac:dyDescent="0.35">
      <c r="A37" s="3" t="s">
        <v>127</v>
      </c>
      <c r="B37" s="3" t="s">
        <v>128</v>
      </c>
      <c r="C37" s="4">
        <f t="shared" si="4"/>
        <v>19</v>
      </c>
      <c r="D37" s="4">
        <f t="shared" si="6"/>
        <v>19</v>
      </c>
      <c r="E37" s="4">
        <f t="shared" si="5"/>
        <v>1</v>
      </c>
      <c r="F37" s="5"/>
      <c r="G37" s="5"/>
      <c r="H37" s="5"/>
      <c r="I37" s="5"/>
      <c r="J37" s="5"/>
      <c r="K37" s="5"/>
      <c r="L37" s="5"/>
      <c r="M37" s="5"/>
      <c r="N37" s="5"/>
      <c r="O37" s="5">
        <v>19</v>
      </c>
      <c r="P37" s="5"/>
      <c r="Q37" s="5"/>
      <c r="R37" s="5"/>
      <c r="S37" s="5"/>
    </row>
    <row r="38" spans="1:19" s="6" customFormat="1" ht="19.05" x14ac:dyDescent="0.35">
      <c r="A38" s="3" t="s">
        <v>116</v>
      </c>
      <c r="B38" s="3" t="s">
        <v>118</v>
      </c>
      <c r="C38" s="4">
        <f t="shared" si="4"/>
        <v>19</v>
      </c>
      <c r="D38" s="4">
        <f t="shared" si="6"/>
        <v>19</v>
      </c>
      <c r="E38" s="4">
        <f t="shared" si="5"/>
        <v>1</v>
      </c>
      <c r="F38" s="5"/>
      <c r="G38" s="5"/>
      <c r="H38" s="5"/>
      <c r="I38" s="5"/>
      <c r="J38" s="5"/>
      <c r="K38" s="5"/>
      <c r="L38" s="5"/>
      <c r="M38" s="5"/>
      <c r="N38" s="5">
        <v>19</v>
      </c>
      <c r="O38" s="5"/>
      <c r="P38" s="5"/>
      <c r="Q38" s="5"/>
      <c r="R38" s="5"/>
      <c r="S38" s="5"/>
    </row>
    <row r="39" spans="1:19" s="6" customFormat="1" ht="19.05" x14ac:dyDescent="0.35">
      <c r="A39" s="7"/>
      <c r="B39" s="7"/>
      <c r="C39" s="8"/>
      <c r="D39" s="8"/>
      <c r="E39" s="8"/>
      <c r="F39" s="9"/>
      <c r="G39" s="9"/>
      <c r="H39" s="9"/>
      <c r="I39" s="9"/>
      <c r="J39" s="9"/>
      <c r="K39" s="9"/>
      <c r="L39" s="9"/>
      <c r="M39" s="9"/>
      <c r="N39" s="9"/>
    </row>
    <row r="40" spans="1:19" s="6" customFormat="1" ht="19.05" x14ac:dyDescent="0.35">
      <c r="A40" s="7"/>
      <c r="B40" s="7"/>
      <c r="C40" s="8"/>
      <c r="D40" s="8"/>
      <c r="E40" s="8"/>
      <c r="F40" s="9"/>
      <c r="G40" s="9"/>
      <c r="H40" s="9"/>
      <c r="I40" s="9"/>
      <c r="J40" s="9"/>
      <c r="K40" s="9"/>
      <c r="L40" s="9"/>
      <c r="M40" s="9"/>
      <c r="N40" s="9"/>
    </row>
    <row r="41" spans="1:19" s="1" customFormat="1" ht="14.95" thickBot="1" x14ac:dyDescent="0.3">
      <c r="F41" s="10"/>
      <c r="G41" s="10"/>
      <c r="H41" s="10"/>
      <c r="I41" s="10"/>
      <c r="J41" s="10"/>
      <c r="K41" s="10"/>
      <c r="L41" s="10"/>
      <c r="M41" s="10"/>
      <c r="N41" s="10"/>
    </row>
    <row r="42" spans="1:19" s="1" customFormat="1" ht="25.15" customHeight="1" thickTop="1" thickBot="1" x14ac:dyDescent="0.3">
      <c r="A42" s="43" t="s">
        <v>8</v>
      </c>
      <c r="B42" s="43"/>
      <c r="C42" s="43"/>
      <c r="D42" s="43"/>
      <c r="E42" s="43"/>
      <c r="F42" s="18" t="str">
        <f t="shared" ref="F42:R42" si="7">F22</f>
        <v>Keighley 5k 27th March</v>
      </c>
      <c r="G42" s="18" t="str">
        <f t="shared" si="7"/>
        <v>Blackpool Half Marathon 24th April</v>
      </c>
      <c r="H42" s="18" t="str">
        <f t="shared" si="7"/>
        <v>Northowram 5 mile Friday 3rd June</v>
      </c>
      <c r="I42" s="18" t="str">
        <f t="shared" si="7"/>
        <v>Eccup 10 Mile 26th June</v>
      </c>
      <c r="J42" s="18" t="str">
        <f t="shared" si="7"/>
        <v>Aintree Half Marathon 31st July</v>
      </c>
      <c r="K42" s="18" t="str">
        <f t="shared" si="7"/>
        <v>Preston 5 mile 14th August</v>
      </c>
      <c r="L42" s="18" t="str">
        <f t="shared" si="7"/>
        <v>Bradford Epilepsy 10k 18th September</v>
      </c>
      <c r="M42" s="18" t="str">
        <f t="shared" si="7"/>
        <v>Leeds Abbey Dash 23rd October</v>
      </c>
      <c r="N42" s="18" t="str">
        <f t="shared" si="7"/>
        <v>Bradford City Runs 5k 30th October</v>
      </c>
      <c r="O42" s="18" t="str">
        <f t="shared" si="7"/>
        <v>Tadcaster 10 mile 20th November</v>
      </c>
      <c r="P42" s="18" t="str">
        <f t="shared" si="7"/>
        <v>Myerscough 10 mile 4th December</v>
      </c>
      <c r="Q42" s="18" t="str">
        <f t="shared" si="7"/>
        <v>Ribble Valley 10k 27th December</v>
      </c>
      <c r="R42" s="18" t="str">
        <f t="shared" si="7"/>
        <v>Inskip Half Marathon 21st January</v>
      </c>
      <c r="S42" s="18" t="str">
        <f>S1</f>
        <v>Dewsbury 10k 5th February</v>
      </c>
    </row>
    <row r="43" spans="1:19" s="1" customFormat="1" ht="17.7" thickTop="1" thickBot="1" x14ac:dyDescent="0.35">
      <c r="A43" s="28" t="s">
        <v>1</v>
      </c>
      <c r="B43" s="28"/>
      <c r="C43" s="41" t="s">
        <v>2</v>
      </c>
      <c r="D43" s="44" t="s">
        <v>3</v>
      </c>
      <c r="E43" s="41" t="s">
        <v>4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s="1" customFormat="1" ht="23.95" customHeight="1" thickTop="1" thickBot="1" x14ac:dyDescent="0.3">
      <c r="A44" s="2" t="s">
        <v>5</v>
      </c>
      <c r="B44" s="2" t="s">
        <v>6</v>
      </c>
      <c r="C44" s="42"/>
      <c r="D44" s="45"/>
      <c r="E44" s="42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s="6" customFormat="1" ht="19.7" thickTop="1" x14ac:dyDescent="0.35">
      <c r="A45" s="3" t="s">
        <v>70</v>
      </c>
      <c r="B45" s="3" t="s">
        <v>71</v>
      </c>
      <c r="C45" s="4">
        <f t="shared" ref="C45:C57" si="8">SUM(F45:S45)</f>
        <v>120</v>
      </c>
      <c r="D45" s="4">
        <f>SUM(F45:S45)</f>
        <v>120</v>
      </c>
      <c r="E45" s="4">
        <f t="shared" ref="E45:E57" si="9">COUNT(F45:S45)</f>
        <v>6</v>
      </c>
      <c r="F45" s="5"/>
      <c r="G45" s="5"/>
      <c r="H45" s="5">
        <v>20</v>
      </c>
      <c r="I45" s="5">
        <v>20</v>
      </c>
      <c r="J45" s="5"/>
      <c r="K45" s="5"/>
      <c r="L45" s="5">
        <v>20</v>
      </c>
      <c r="M45" s="5">
        <v>20</v>
      </c>
      <c r="N45" s="5"/>
      <c r="O45" s="5">
        <v>20</v>
      </c>
      <c r="P45" s="5"/>
      <c r="Q45" s="5"/>
      <c r="R45" s="5"/>
      <c r="S45" s="5">
        <v>20</v>
      </c>
    </row>
    <row r="46" spans="1:19" s="6" customFormat="1" ht="19.05" x14ac:dyDescent="0.35">
      <c r="A46" s="3" t="s">
        <v>47</v>
      </c>
      <c r="B46" s="3" t="s">
        <v>48</v>
      </c>
      <c r="C46" s="4">
        <f t="shared" si="8"/>
        <v>118</v>
      </c>
      <c r="D46" s="4">
        <f>SUM(F46:S46)</f>
        <v>118</v>
      </c>
      <c r="E46" s="4">
        <f t="shared" si="9"/>
        <v>6</v>
      </c>
      <c r="F46" s="5">
        <v>20</v>
      </c>
      <c r="G46" s="5">
        <v>20</v>
      </c>
      <c r="H46" s="5">
        <v>19</v>
      </c>
      <c r="I46" s="5"/>
      <c r="J46" s="5"/>
      <c r="K46" s="5"/>
      <c r="L46" s="5"/>
      <c r="M46" s="5"/>
      <c r="N46" s="5"/>
      <c r="O46" s="5">
        <v>19</v>
      </c>
      <c r="P46" s="5">
        <v>20</v>
      </c>
      <c r="Q46" s="5"/>
      <c r="R46" s="5">
        <v>20</v>
      </c>
      <c r="S46" s="5"/>
    </row>
    <row r="47" spans="1:19" s="6" customFormat="1" ht="19.05" x14ac:dyDescent="0.35">
      <c r="A47" s="3" t="s">
        <v>82</v>
      </c>
      <c r="B47" s="3" t="s">
        <v>83</v>
      </c>
      <c r="C47" s="4">
        <f t="shared" si="8"/>
        <v>171</v>
      </c>
      <c r="D47" s="4">
        <f>SUM(F47:S47)-I47-O47-S47</f>
        <v>116</v>
      </c>
      <c r="E47" s="4">
        <f t="shared" si="9"/>
        <v>9</v>
      </c>
      <c r="F47" s="5"/>
      <c r="G47" s="5"/>
      <c r="H47" s="5"/>
      <c r="I47" s="12">
        <v>19</v>
      </c>
      <c r="J47" s="5">
        <v>19</v>
      </c>
      <c r="K47" s="5">
        <v>20</v>
      </c>
      <c r="L47" s="5"/>
      <c r="M47" s="5">
        <v>19</v>
      </c>
      <c r="N47" s="5">
        <v>20</v>
      </c>
      <c r="O47" s="12">
        <v>18</v>
      </c>
      <c r="P47" s="5"/>
      <c r="Q47" s="5">
        <v>19</v>
      </c>
      <c r="R47" s="5">
        <v>19</v>
      </c>
      <c r="S47" s="12">
        <v>18</v>
      </c>
    </row>
    <row r="48" spans="1:19" s="6" customFormat="1" ht="19.05" x14ac:dyDescent="0.35">
      <c r="A48" s="3" t="s">
        <v>84</v>
      </c>
      <c r="B48" s="3" t="s">
        <v>85</v>
      </c>
      <c r="C48" s="4">
        <f t="shared" si="8"/>
        <v>129</v>
      </c>
      <c r="D48" s="4">
        <f>SUM(F48:S48)-S48</f>
        <v>113</v>
      </c>
      <c r="E48" s="4">
        <f t="shared" si="9"/>
        <v>7</v>
      </c>
      <c r="F48" s="5"/>
      <c r="G48" s="5"/>
      <c r="H48" s="5"/>
      <c r="I48" s="5">
        <v>17</v>
      </c>
      <c r="J48" s="5">
        <v>20</v>
      </c>
      <c r="K48" s="5">
        <v>19</v>
      </c>
      <c r="L48" s="5"/>
      <c r="M48" s="5">
        <v>18</v>
      </c>
      <c r="N48" s="5"/>
      <c r="O48" s="5"/>
      <c r="P48" s="5">
        <v>19</v>
      </c>
      <c r="Q48" s="5">
        <v>20</v>
      </c>
      <c r="R48" s="5"/>
      <c r="S48" s="12">
        <v>16</v>
      </c>
    </row>
    <row r="49" spans="1:19" s="6" customFormat="1" ht="19.05" x14ac:dyDescent="0.35">
      <c r="A49" s="3" t="s">
        <v>19</v>
      </c>
      <c r="B49" s="3" t="s">
        <v>18</v>
      </c>
      <c r="C49" s="4">
        <f t="shared" si="8"/>
        <v>107</v>
      </c>
      <c r="D49" s="4">
        <f t="shared" ref="D49:D57" si="10">SUM(F49:S49)</f>
        <v>107</v>
      </c>
      <c r="E49" s="4">
        <f t="shared" si="9"/>
        <v>6</v>
      </c>
      <c r="F49" s="5">
        <v>18</v>
      </c>
      <c r="G49" s="5"/>
      <c r="H49" s="5"/>
      <c r="I49" s="5"/>
      <c r="J49" s="5"/>
      <c r="K49" s="5"/>
      <c r="L49" s="5">
        <v>18</v>
      </c>
      <c r="M49" s="5">
        <v>17</v>
      </c>
      <c r="N49" s="5">
        <v>19</v>
      </c>
      <c r="O49" s="5"/>
      <c r="P49" s="5"/>
      <c r="Q49" s="5"/>
      <c r="R49" s="5">
        <v>18</v>
      </c>
      <c r="S49" s="5">
        <v>17</v>
      </c>
    </row>
    <row r="50" spans="1:19" s="6" customFormat="1" ht="19.05" x14ac:dyDescent="0.35">
      <c r="A50" s="3" t="s">
        <v>21</v>
      </c>
      <c r="B50" s="3" t="s">
        <v>22</v>
      </c>
      <c r="C50" s="4">
        <f t="shared" si="8"/>
        <v>71</v>
      </c>
      <c r="D50" s="4">
        <f t="shared" si="10"/>
        <v>71</v>
      </c>
      <c r="E50" s="4">
        <f t="shared" si="9"/>
        <v>4</v>
      </c>
      <c r="F50" s="5">
        <v>19</v>
      </c>
      <c r="G50" s="5"/>
      <c r="H50" s="5"/>
      <c r="I50" s="5">
        <v>16</v>
      </c>
      <c r="J50" s="5"/>
      <c r="K50" s="5"/>
      <c r="L50" s="5"/>
      <c r="M50" s="5"/>
      <c r="N50" s="5"/>
      <c r="O50" s="5"/>
      <c r="P50" s="5">
        <v>18</v>
      </c>
      <c r="Q50" s="5">
        <v>18</v>
      </c>
      <c r="R50" s="5"/>
      <c r="S50" s="5"/>
    </row>
    <row r="51" spans="1:19" s="6" customFormat="1" ht="19.05" x14ac:dyDescent="0.35">
      <c r="A51" s="3" t="s">
        <v>74</v>
      </c>
      <c r="B51" s="3" t="s">
        <v>63</v>
      </c>
      <c r="C51" s="4">
        <f t="shared" si="8"/>
        <v>52</v>
      </c>
      <c r="D51" s="4">
        <f t="shared" si="10"/>
        <v>52</v>
      </c>
      <c r="E51" s="4">
        <f t="shared" si="9"/>
        <v>3</v>
      </c>
      <c r="F51" s="5"/>
      <c r="G51" s="5"/>
      <c r="H51" s="5">
        <v>17</v>
      </c>
      <c r="I51" s="5"/>
      <c r="J51" s="5"/>
      <c r="K51" s="5">
        <v>18</v>
      </c>
      <c r="L51" s="5"/>
      <c r="M51" s="5"/>
      <c r="N51" s="5"/>
      <c r="O51" s="5"/>
      <c r="P51" s="5"/>
      <c r="Q51" s="5">
        <v>17</v>
      </c>
      <c r="R51" s="5"/>
      <c r="S51" s="5"/>
    </row>
    <row r="52" spans="1:19" s="6" customFormat="1" ht="19.05" x14ac:dyDescent="0.35">
      <c r="A52" s="3" t="s">
        <v>52</v>
      </c>
      <c r="B52" s="3" t="s">
        <v>53</v>
      </c>
      <c r="C52" s="4">
        <f t="shared" si="8"/>
        <v>37</v>
      </c>
      <c r="D52" s="4">
        <f t="shared" si="10"/>
        <v>37</v>
      </c>
      <c r="E52" s="4">
        <f t="shared" si="9"/>
        <v>2</v>
      </c>
      <c r="F52" s="5"/>
      <c r="G52" s="5">
        <v>19</v>
      </c>
      <c r="H52" s="5"/>
      <c r="I52" s="5">
        <v>18</v>
      </c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s="6" customFormat="1" ht="19.05" x14ac:dyDescent="0.35">
      <c r="A53" s="3" t="s">
        <v>102</v>
      </c>
      <c r="B53" s="3" t="s">
        <v>103</v>
      </c>
      <c r="C53" s="4">
        <f t="shared" si="8"/>
        <v>19</v>
      </c>
      <c r="D53" s="4">
        <f t="shared" si="10"/>
        <v>19</v>
      </c>
      <c r="E53" s="4">
        <f t="shared" si="9"/>
        <v>1</v>
      </c>
      <c r="F53" s="5"/>
      <c r="G53" s="5"/>
      <c r="H53" s="5"/>
      <c r="I53" s="5"/>
      <c r="J53" s="5"/>
      <c r="K53" s="5"/>
      <c r="L53" s="5">
        <v>19</v>
      </c>
      <c r="M53" s="5"/>
      <c r="N53" s="5"/>
      <c r="O53" s="5"/>
      <c r="P53" s="5"/>
      <c r="Q53" s="5"/>
      <c r="R53" s="5"/>
      <c r="S53" s="5"/>
    </row>
    <row r="54" spans="1:19" s="6" customFormat="1" ht="19.05" x14ac:dyDescent="0.35">
      <c r="A54" s="3" t="s">
        <v>143</v>
      </c>
      <c r="B54" s="3" t="s">
        <v>144</v>
      </c>
      <c r="C54" s="4">
        <f t="shared" si="8"/>
        <v>19</v>
      </c>
      <c r="D54" s="4">
        <f t="shared" si="10"/>
        <v>19</v>
      </c>
      <c r="E54" s="4">
        <f t="shared" si="9"/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>
        <v>19</v>
      </c>
    </row>
    <row r="55" spans="1:19" s="6" customFormat="1" ht="19.05" x14ac:dyDescent="0.35">
      <c r="A55" s="3" t="s">
        <v>72</v>
      </c>
      <c r="B55" s="3" t="s">
        <v>73</v>
      </c>
      <c r="C55" s="4">
        <f t="shared" si="8"/>
        <v>18</v>
      </c>
      <c r="D55" s="4">
        <f t="shared" si="10"/>
        <v>18</v>
      </c>
      <c r="E55" s="4">
        <f t="shared" si="9"/>
        <v>1</v>
      </c>
      <c r="F55" s="5"/>
      <c r="G55" s="5"/>
      <c r="H55" s="5">
        <v>18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6" customFormat="1" ht="19.05" x14ac:dyDescent="0.35">
      <c r="A56" s="3" t="s">
        <v>129</v>
      </c>
      <c r="B56" s="3" t="s">
        <v>130</v>
      </c>
      <c r="C56" s="4">
        <f t="shared" si="8"/>
        <v>17</v>
      </c>
      <c r="D56" s="4">
        <f t="shared" si="10"/>
        <v>17</v>
      </c>
      <c r="E56" s="4">
        <f t="shared" si="9"/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>
        <v>17</v>
      </c>
      <c r="Q56" s="5"/>
      <c r="R56" s="5"/>
      <c r="S56" s="5"/>
    </row>
    <row r="57" spans="1:19" s="6" customFormat="1" ht="19.05" x14ac:dyDescent="0.35">
      <c r="A57" s="3" t="s">
        <v>45</v>
      </c>
      <c r="B57" s="3" t="s">
        <v>46</v>
      </c>
      <c r="C57" s="4">
        <f t="shared" si="8"/>
        <v>17</v>
      </c>
      <c r="D57" s="4">
        <f t="shared" si="10"/>
        <v>17</v>
      </c>
      <c r="E57" s="4">
        <f t="shared" si="9"/>
        <v>1</v>
      </c>
      <c r="F57" s="5">
        <v>17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s="1" customFormat="1" ht="25.15" customHeight="1" thickBot="1" x14ac:dyDescent="0.3">
      <c r="F58" s="10"/>
      <c r="G58" s="10"/>
      <c r="H58" s="10"/>
      <c r="I58" s="10"/>
      <c r="J58" s="10"/>
      <c r="K58" s="10"/>
      <c r="L58" s="10"/>
      <c r="M58" s="10"/>
      <c r="N58" s="10"/>
    </row>
    <row r="59" spans="1:19" s="1" customFormat="1" ht="25.15" customHeight="1" thickTop="1" thickBot="1" x14ac:dyDescent="0.3">
      <c r="A59" s="33" t="s">
        <v>9</v>
      </c>
      <c r="B59" s="33"/>
      <c r="C59" s="33"/>
      <c r="D59" s="33"/>
      <c r="E59" s="33"/>
      <c r="F59" s="20" t="str">
        <f t="shared" ref="F59:R59" si="11">F42</f>
        <v>Keighley 5k 27th March</v>
      </c>
      <c r="G59" s="20" t="str">
        <f t="shared" si="11"/>
        <v>Blackpool Half Marathon 24th April</v>
      </c>
      <c r="H59" s="20" t="str">
        <f t="shared" si="11"/>
        <v>Northowram 5 mile Friday 3rd June</v>
      </c>
      <c r="I59" s="20" t="str">
        <f t="shared" si="11"/>
        <v>Eccup 10 Mile 26th June</v>
      </c>
      <c r="J59" s="20" t="str">
        <f t="shared" si="11"/>
        <v>Aintree Half Marathon 31st July</v>
      </c>
      <c r="K59" s="20" t="str">
        <f t="shared" si="11"/>
        <v>Preston 5 mile 14th August</v>
      </c>
      <c r="L59" s="20" t="str">
        <f t="shared" si="11"/>
        <v>Bradford Epilepsy 10k 18th September</v>
      </c>
      <c r="M59" s="20" t="str">
        <f t="shared" si="11"/>
        <v>Leeds Abbey Dash 23rd October</v>
      </c>
      <c r="N59" s="20" t="str">
        <f t="shared" si="11"/>
        <v>Bradford City Runs 5k 30th October</v>
      </c>
      <c r="O59" s="20" t="str">
        <f t="shared" si="11"/>
        <v>Tadcaster 10 mile 20th November</v>
      </c>
      <c r="P59" s="20" t="str">
        <f t="shared" si="11"/>
        <v>Myerscough 10 mile 4th December</v>
      </c>
      <c r="Q59" s="20" t="str">
        <f t="shared" si="11"/>
        <v>Ribble Valley 10k 27th December</v>
      </c>
      <c r="R59" s="20" t="str">
        <f t="shared" si="11"/>
        <v>Inskip Half Marathon 21st January</v>
      </c>
      <c r="S59" s="20" t="str">
        <f>S1</f>
        <v>Dewsbury 10k 5th February</v>
      </c>
    </row>
    <row r="60" spans="1:19" s="1" customFormat="1" ht="17.7" thickTop="1" thickBot="1" x14ac:dyDescent="0.35">
      <c r="A60" s="28" t="s">
        <v>1</v>
      </c>
      <c r="B60" s="28"/>
      <c r="C60" s="37" t="s">
        <v>2</v>
      </c>
      <c r="D60" s="39" t="s">
        <v>3</v>
      </c>
      <c r="E60" s="37" t="s">
        <v>4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" customFormat="1" ht="21.1" customHeight="1" thickTop="1" thickBot="1" x14ac:dyDescent="0.3">
      <c r="A61" s="2" t="s">
        <v>5</v>
      </c>
      <c r="B61" s="2" t="s">
        <v>6</v>
      </c>
      <c r="C61" s="38"/>
      <c r="D61" s="40"/>
      <c r="E61" s="38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6" customFormat="1" ht="19.7" thickTop="1" x14ac:dyDescent="0.35">
      <c r="A62" s="3" t="s">
        <v>11</v>
      </c>
      <c r="B62" s="3" t="s">
        <v>12</v>
      </c>
      <c r="C62" s="4">
        <f t="shared" ref="C62:C70" si="12">SUM(F62:S62)</f>
        <v>176</v>
      </c>
      <c r="D62" s="4">
        <f>SUM(F62:S62)-M62-N62-S62</f>
        <v>120</v>
      </c>
      <c r="E62" s="4">
        <f t="shared" ref="E62:E70" si="13">COUNT(F62:S62)</f>
        <v>9</v>
      </c>
      <c r="F62" s="5">
        <v>20</v>
      </c>
      <c r="G62" s="5"/>
      <c r="H62" s="5">
        <v>20</v>
      </c>
      <c r="I62" s="5">
        <v>20</v>
      </c>
      <c r="J62" s="12"/>
      <c r="K62" s="12"/>
      <c r="L62" s="5">
        <v>20</v>
      </c>
      <c r="M62" s="12">
        <v>19</v>
      </c>
      <c r="N62" s="12">
        <v>19</v>
      </c>
      <c r="O62" s="5">
        <v>20</v>
      </c>
      <c r="P62" s="5">
        <v>20</v>
      </c>
      <c r="Q62" s="12"/>
      <c r="R62" s="5"/>
      <c r="S62" s="12">
        <v>18</v>
      </c>
    </row>
    <row r="63" spans="1:19" s="6" customFormat="1" ht="19.05" x14ac:dyDescent="0.35">
      <c r="A63" s="3" t="s">
        <v>104</v>
      </c>
      <c r="B63" s="3" t="s">
        <v>105</v>
      </c>
      <c r="C63" s="4">
        <f t="shared" si="12"/>
        <v>134</v>
      </c>
      <c r="D63" s="4">
        <f>SUM(F63:S63)-M63</f>
        <v>116</v>
      </c>
      <c r="E63" s="4">
        <f t="shared" si="13"/>
        <v>7</v>
      </c>
      <c r="F63" s="5"/>
      <c r="G63" s="5"/>
      <c r="H63" s="5"/>
      <c r="I63" s="5"/>
      <c r="J63" s="5"/>
      <c r="K63" s="5"/>
      <c r="L63" s="5">
        <v>19</v>
      </c>
      <c r="M63" s="12">
        <v>18</v>
      </c>
      <c r="N63" s="5">
        <v>20</v>
      </c>
      <c r="O63" s="5">
        <v>19</v>
      </c>
      <c r="P63" s="5">
        <v>19</v>
      </c>
      <c r="Q63" s="5"/>
      <c r="R63" s="5">
        <v>19</v>
      </c>
      <c r="S63" s="5">
        <v>20</v>
      </c>
    </row>
    <row r="64" spans="1:19" s="6" customFormat="1" ht="19.05" x14ac:dyDescent="0.35">
      <c r="A64" s="3" t="s">
        <v>75</v>
      </c>
      <c r="B64" s="3" t="s">
        <v>76</v>
      </c>
      <c r="C64" s="4">
        <f t="shared" si="12"/>
        <v>39</v>
      </c>
      <c r="D64" s="4">
        <f t="shared" ref="D64:D70" si="14">SUM(F64:S64)</f>
        <v>39</v>
      </c>
      <c r="E64" s="4">
        <f t="shared" si="13"/>
        <v>2</v>
      </c>
      <c r="F64" s="5"/>
      <c r="G64" s="5"/>
      <c r="H64" s="5">
        <v>19</v>
      </c>
      <c r="I64" s="5"/>
      <c r="J64" s="5"/>
      <c r="K64" s="5">
        <v>20</v>
      </c>
      <c r="L64" s="5"/>
      <c r="M64" s="5"/>
      <c r="N64" s="5"/>
      <c r="O64" s="5"/>
      <c r="P64" s="5"/>
      <c r="Q64" s="5"/>
      <c r="R64" s="5"/>
      <c r="S64" s="5"/>
    </row>
    <row r="65" spans="1:19" s="6" customFormat="1" ht="19.05" x14ac:dyDescent="0.35">
      <c r="A65" s="3" t="s">
        <v>137</v>
      </c>
      <c r="B65" s="3" t="s">
        <v>138</v>
      </c>
      <c r="C65" s="4">
        <f t="shared" si="12"/>
        <v>39</v>
      </c>
      <c r="D65" s="4">
        <f t="shared" si="14"/>
        <v>39</v>
      </c>
      <c r="E65" s="4">
        <f t="shared" si="13"/>
        <v>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>
        <v>20</v>
      </c>
      <c r="S65" s="5">
        <v>19</v>
      </c>
    </row>
    <row r="66" spans="1:19" s="6" customFormat="1" ht="19.05" x14ac:dyDescent="0.35">
      <c r="A66" s="3" t="s">
        <v>94</v>
      </c>
      <c r="B66" s="3" t="s">
        <v>20</v>
      </c>
      <c r="C66" s="4">
        <f t="shared" si="12"/>
        <v>36</v>
      </c>
      <c r="D66" s="4">
        <f t="shared" si="14"/>
        <v>36</v>
      </c>
      <c r="E66" s="4">
        <f t="shared" si="13"/>
        <v>2</v>
      </c>
      <c r="F66" s="5"/>
      <c r="G66" s="5"/>
      <c r="H66" s="5">
        <v>18</v>
      </c>
      <c r="I66" s="5"/>
      <c r="J66" s="5"/>
      <c r="K66" s="5">
        <v>18</v>
      </c>
      <c r="L66" s="5"/>
      <c r="M66" s="5"/>
      <c r="N66" s="5"/>
      <c r="O66" s="5"/>
      <c r="P66" s="5"/>
      <c r="Q66" s="5"/>
      <c r="R66" s="5"/>
      <c r="S66" s="5"/>
    </row>
    <row r="67" spans="1:19" s="6" customFormat="1" ht="19.05" x14ac:dyDescent="0.35">
      <c r="A67" s="3" t="s">
        <v>110</v>
      </c>
      <c r="B67" s="3" t="s">
        <v>111</v>
      </c>
      <c r="C67" s="4">
        <f t="shared" si="12"/>
        <v>20</v>
      </c>
      <c r="D67" s="4">
        <f t="shared" si="14"/>
        <v>20</v>
      </c>
      <c r="E67" s="4">
        <f t="shared" si="13"/>
        <v>1</v>
      </c>
      <c r="F67" s="5"/>
      <c r="G67" s="5"/>
      <c r="H67" s="5"/>
      <c r="I67" s="5"/>
      <c r="J67" s="5"/>
      <c r="K67" s="5"/>
      <c r="L67" s="5"/>
      <c r="M67" s="5">
        <v>20</v>
      </c>
      <c r="N67" s="5"/>
      <c r="O67" s="5"/>
      <c r="P67" s="5"/>
      <c r="Q67" s="5"/>
      <c r="R67" s="5"/>
      <c r="S67" s="5"/>
    </row>
    <row r="68" spans="1:19" s="6" customFormat="1" ht="19.05" x14ac:dyDescent="0.35">
      <c r="A68" s="3" t="s">
        <v>92</v>
      </c>
      <c r="B68" s="3" t="s">
        <v>93</v>
      </c>
      <c r="C68" s="4">
        <f t="shared" si="12"/>
        <v>19</v>
      </c>
      <c r="D68" s="4">
        <f t="shared" si="14"/>
        <v>19</v>
      </c>
      <c r="E68" s="4">
        <f t="shared" si="13"/>
        <v>1</v>
      </c>
      <c r="F68" s="5"/>
      <c r="G68" s="5"/>
      <c r="H68" s="5"/>
      <c r="I68" s="5"/>
      <c r="J68" s="5"/>
      <c r="K68" s="5">
        <v>19</v>
      </c>
      <c r="L68" s="5"/>
      <c r="M68" s="5"/>
      <c r="N68" s="5"/>
      <c r="O68" s="5"/>
      <c r="P68" s="5"/>
      <c r="Q68" s="5"/>
      <c r="R68" s="5"/>
      <c r="S68" s="5"/>
    </row>
    <row r="69" spans="1:19" s="6" customFormat="1" ht="19.05" x14ac:dyDescent="0.35">
      <c r="A69" s="3" t="s">
        <v>114</v>
      </c>
      <c r="B69" s="3" t="s">
        <v>115</v>
      </c>
      <c r="C69" s="4">
        <f t="shared" si="12"/>
        <v>17</v>
      </c>
      <c r="D69" s="4">
        <f t="shared" si="14"/>
        <v>17</v>
      </c>
      <c r="E69" s="4">
        <f t="shared" si="13"/>
        <v>1</v>
      </c>
      <c r="F69" s="5"/>
      <c r="G69" s="5"/>
      <c r="H69" s="5"/>
      <c r="I69" s="5"/>
      <c r="J69" s="5"/>
      <c r="K69" s="5"/>
      <c r="L69" s="5"/>
      <c r="M69" s="5">
        <v>17</v>
      </c>
      <c r="N69" s="5"/>
      <c r="O69" s="5"/>
      <c r="P69" s="5"/>
      <c r="Q69" s="5"/>
      <c r="R69" s="5"/>
      <c r="S69" s="5"/>
    </row>
    <row r="70" spans="1:19" s="6" customFormat="1" ht="19.05" x14ac:dyDescent="0.35">
      <c r="A70" s="3" t="s">
        <v>95</v>
      </c>
      <c r="B70" s="3" t="s">
        <v>96</v>
      </c>
      <c r="C70" s="4">
        <f t="shared" si="12"/>
        <v>17</v>
      </c>
      <c r="D70" s="4">
        <f t="shared" si="14"/>
        <v>17</v>
      </c>
      <c r="E70" s="4">
        <f t="shared" si="13"/>
        <v>1</v>
      </c>
      <c r="F70" s="5"/>
      <c r="G70" s="5"/>
      <c r="H70" s="5"/>
      <c r="I70" s="5"/>
      <c r="J70" s="5"/>
      <c r="K70" s="5">
        <v>17</v>
      </c>
      <c r="L70" s="5"/>
      <c r="M70" s="5"/>
      <c r="N70" s="5"/>
      <c r="O70" s="5"/>
      <c r="P70" s="5"/>
      <c r="Q70" s="5"/>
      <c r="R70" s="5"/>
      <c r="S70" s="5"/>
    </row>
    <row r="71" spans="1:19" s="6" customFormat="1" ht="19.05" x14ac:dyDescent="0.35">
      <c r="A71" s="7"/>
      <c r="B71" s="7"/>
      <c r="C71" s="8"/>
      <c r="D71" s="8"/>
      <c r="E71" s="8"/>
      <c r="F71" s="9"/>
      <c r="G71" s="9"/>
      <c r="H71" s="9"/>
      <c r="I71" s="9"/>
      <c r="J71" s="9"/>
      <c r="K71" s="9"/>
      <c r="L71" s="9"/>
      <c r="M71" s="9"/>
      <c r="N71" s="9"/>
    </row>
    <row r="72" spans="1:19" s="1" customFormat="1" ht="14.95" thickBot="1" x14ac:dyDescent="0.3">
      <c r="F72" s="10"/>
      <c r="G72" s="10"/>
      <c r="H72" s="10"/>
      <c r="I72" s="10"/>
      <c r="J72" s="10"/>
      <c r="K72" s="10"/>
      <c r="L72" s="10"/>
      <c r="M72" s="10"/>
      <c r="N72" s="10"/>
    </row>
    <row r="73" spans="1:19" s="1" customFormat="1" ht="25.15" customHeight="1" thickTop="1" thickBot="1" x14ac:dyDescent="0.3">
      <c r="A73" s="34" t="s">
        <v>10</v>
      </c>
      <c r="B73" s="34"/>
      <c r="C73" s="34"/>
      <c r="D73" s="34"/>
      <c r="E73" s="34"/>
      <c r="F73" s="35" t="str">
        <f t="shared" ref="F73:R73" si="15">F59</f>
        <v>Keighley 5k 27th March</v>
      </c>
      <c r="G73" s="35" t="str">
        <f t="shared" si="15"/>
        <v>Blackpool Half Marathon 24th April</v>
      </c>
      <c r="H73" s="35" t="str">
        <f t="shared" si="15"/>
        <v>Northowram 5 mile Friday 3rd June</v>
      </c>
      <c r="I73" s="35" t="str">
        <f t="shared" si="15"/>
        <v>Eccup 10 Mile 26th June</v>
      </c>
      <c r="J73" s="35" t="str">
        <f t="shared" si="15"/>
        <v>Aintree Half Marathon 31st July</v>
      </c>
      <c r="K73" s="35" t="str">
        <f t="shared" si="15"/>
        <v>Preston 5 mile 14th August</v>
      </c>
      <c r="L73" s="35" t="str">
        <f t="shared" si="15"/>
        <v>Bradford Epilepsy 10k 18th September</v>
      </c>
      <c r="M73" s="35" t="str">
        <f t="shared" si="15"/>
        <v>Leeds Abbey Dash 23rd October</v>
      </c>
      <c r="N73" s="26" t="str">
        <f t="shared" si="15"/>
        <v>Bradford City Runs 5k 30th October</v>
      </c>
      <c r="O73" s="26" t="str">
        <f t="shared" si="15"/>
        <v>Tadcaster 10 mile 20th November</v>
      </c>
      <c r="P73" s="26" t="str">
        <f t="shared" si="15"/>
        <v>Myerscough 10 mile 4th December</v>
      </c>
      <c r="Q73" s="26" t="str">
        <f t="shared" si="15"/>
        <v>Ribble Valley 10k 27th December</v>
      </c>
      <c r="R73" s="26" t="str">
        <f t="shared" si="15"/>
        <v>Inskip Half Marathon 21st January</v>
      </c>
      <c r="S73" s="22" t="str">
        <f>S1</f>
        <v>Dewsbury 10k 5th February</v>
      </c>
    </row>
    <row r="74" spans="1:19" s="1" customFormat="1" ht="17.7" thickTop="1" thickBot="1" x14ac:dyDescent="0.35">
      <c r="A74" s="28" t="s">
        <v>1</v>
      </c>
      <c r="B74" s="28"/>
      <c r="C74" s="29" t="s">
        <v>2</v>
      </c>
      <c r="D74" s="31" t="s">
        <v>3</v>
      </c>
      <c r="E74" s="29" t="s">
        <v>4</v>
      </c>
      <c r="F74" s="36"/>
      <c r="G74" s="36"/>
      <c r="H74" s="36"/>
      <c r="I74" s="36"/>
      <c r="J74" s="36"/>
      <c r="K74" s="36"/>
      <c r="L74" s="36"/>
      <c r="M74" s="36"/>
      <c r="N74" s="27"/>
      <c r="O74" s="27"/>
      <c r="P74" s="27"/>
      <c r="Q74" s="27"/>
      <c r="R74" s="27"/>
      <c r="S74" s="23"/>
    </row>
    <row r="75" spans="1:19" s="1" customFormat="1" ht="21.1" customHeight="1" thickTop="1" thickBot="1" x14ac:dyDescent="0.3">
      <c r="A75" s="2" t="s">
        <v>5</v>
      </c>
      <c r="B75" s="2" t="s">
        <v>6</v>
      </c>
      <c r="C75" s="30"/>
      <c r="D75" s="32"/>
      <c r="E75" s="30"/>
      <c r="F75" s="36"/>
      <c r="G75" s="36"/>
      <c r="H75" s="36"/>
      <c r="I75" s="36"/>
      <c r="J75" s="36"/>
      <c r="K75" s="36"/>
      <c r="L75" s="36"/>
      <c r="M75" s="36"/>
      <c r="N75" s="27"/>
      <c r="O75" s="27"/>
      <c r="P75" s="27"/>
      <c r="Q75" s="27"/>
      <c r="R75" s="27"/>
      <c r="S75" s="23"/>
    </row>
    <row r="76" spans="1:19" s="6" customFormat="1" ht="19.7" thickTop="1" x14ac:dyDescent="0.35">
      <c r="A76" s="3" t="s">
        <v>26</v>
      </c>
      <c r="B76" s="3" t="s">
        <v>27</v>
      </c>
      <c r="C76" s="4">
        <f t="shared" ref="C76:C89" si="16">SUM(F76:S76)</f>
        <v>158</v>
      </c>
      <c r="D76" s="4">
        <f>SUM(F76:S76)-M76-S76</f>
        <v>120</v>
      </c>
      <c r="E76" s="4">
        <f t="shared" ref="E76:E89" si="17">COUNT(F76:S76)</f>
        <v>8</v>
      </c>
      <c r="F76" s="5">
        <v>20</v>
      </c>
      <c r="G76" s="5"/>
      <c r="H76" s="5"/>
      <c r="I76" s="5">
        <v>20</v>
      </c>
      <c r="J76" s="5"/>
      <c r="K76" s="5">
        <v>20</v>
      </c>
      <c r="L76" s="5">
        <v>20</v>
      </c>
      <c r="M76" s="12">
        <v>19</v>
      </c>
      <c r="N76" s="5">
        <v>20</v>
      </c>
      <c r="O76" s="5">
        <v>20</v>
      </c>
      <c r="P76" s="5"/>
      <c r="Q76" s="5"/>
      <c r="R76" s="5"/>
      <c r="S76" s="12">
        <v>19</v>
      </c>
    </row>
    <row r="77" spans="1:19" s="6" customFormat="1" ht="19.05" x14ac:dyDescent="0.35">
      <c r="A77" s="3" t="s">
        <v>23</v>
      </c>
      <c r="B77" s="3" t="s">
        <v>20</v>
      </c>
      <c r="C77" s="4">
        <f t="shared" si="16"/>
        <v>231</v>
      </c>
      <c r="D77" s="4">
        <f>SUM(F77:S77)-F77-K77-L77-M77-N77-O77-S77</f>
        <v>115</v>
      </c>
      <c r="E77" s="4">
        <f t="shared" si="17"/>
        <v>13</v>
      </c>
      <c r="F77" s="12">
        <v>18</v>
      </c>
      <c r="G77" s="5">
        <v>19</v>
      </c>
      <c r="H77" s="5">
        <v>18</v>
      </c>
      <c r="I77" s="5"/>
      <c r="J77" s="5">
        <v>20</v>
      </c>
      <c r="K77" s="12">
        <v>16</v>
      </c>
      <c r="L77" s="12">
        <v>17</v>
      </c>
      <c r="M77" s="12">
        <v>16</v>
      </c>
      <c r="N77" s="12">
        <v>16</v>
      </c>
      <c r="O77" s="12">
        <v>16</v>
      </c>
      <c r="P77" s="5">
        <v>19</v>
      </c>
      <c r="Q77" s="5">
        <v>20</v>
      </c>
      <c r="R77" s="5">
        <v>19</v>
      </c>
      <c r="S77" s="12">
        <v>17</v>
      </c>
    </row>
    <row r="78" spans="1:19" s="6" customFormat="1" ht="19.05" x14ac:dyDescent="0.35">
      <c r="A78" s="3" t="s">
        <v>97</v>
      </c>
      <c r="B78" s="3" t="s">
        <v>98</v>
      </c>
      <c r="C78" s="4">
        <f t="shared" si="16"/>
        <v>163</v>
      </c>
      <c r="D78" s="4">
        <f>SUM(F78:S78)-K78-L78-S78</f>
        <v>114</v>
      </c>
      <c r="E78" s="4">
        <f t="shared" si="17"/>
        <v>9</v>
      </c>
      <c r="F78" s="5"/>
      <c r="G78" s="5"/>
      <c r="H78" s="5" t="s">
        <v>99</v>
      </c>
      <c r="I78" s="5"/>
      <c r="J78" s="5"/>
      <c r="K78" s="12">
        <v>17</v>
      </c>
      <c r="L78" s="12">
        <v>16</v>
      </c>
      <c r="M78" s="5">
        <v>18</v>
      </c>
      <c r="N78" s="5">
        <v>18</v>
      </c>
      <c r="O78" s="5">
        <v>19</v>
      </c>
      <c r="P78" s="5">
        <v>20</v>
      </c>
      <c r="Q78" s="5">
        <v>19</v>
      </c>
      <c r="R78" s="5">
        <v>20</v>
      </c>
      <c r="S78" s="12">
        <v>16</v>
      </c>
    </row>
    <row r="79" spans="1:19" s="6" customFormat="1" ht="19.05" x14ac:dyDescent="0.35">
      <c r="A79" s="3" t="s">
        <v>54</v>
      </c>
      <c r="B79" s="3" t="s">
        <v>55</v>
      </c>
      <c r="C79" s="4">
        <f t="shared" si="16"/>
        <v>107</v>
      </c>
      <c r="D79" s="4">
        <f>SUM(F79:S79)</f>
        <v>107</v>
      </c>
      <c r="E79" s="4">
        <f t="shared" si="17"/>
        <v>6</v>
      </c>
      <c r="F79" s="5"/>
      <c r="G79" s="5">
        <v>20</v>
      </c>
      <c r="H79" s="5">
        <v>20</v>
      </c>
      <c r="I79" s="5"/>
      <c r="J79" s="12"/>
      <c r="K79" s="5">
        <v>19</v>
      </c>
      <c r="L79" s="5">
        <v>19</v>
      </c>
      <c r="M79" s="5">
        <v>15</v>
      </c>
      <c r="N79" s="5"/>
      <c r="O79" s="5"/>
      <c r="P79" s="5"/>
      <c r="Q79" s="5"/>
      <c r="R79" s="5"/>
      <c r="S79" s="5">
        <v>14</v>
      </c>
    </row>
    <row r="80" spans="1:19" ht="18.350000000000001" x14ac:dyDescent="0.3">
      <c r="A80" s="3" t="s">
        <v>56</v>
      </c>
      <c r="B80" s="3" t="s">
        <v>57</v>
      </c>
      <c r="C80" s="4">
        <f t="shared" si="16"/>
        <v>162</v>
      </c>
      <c r="D80" s="4">
        <f>SUM(F80:S80)-K80-L80-M80-S80</f>
        <v>106</v>
      </c>
      <c r="E80" s="4">
        <f t="shared" si="17"/>
        <v>10</v>
      </c>
      <c r="F80" s="5"/>
      <c r="G80" s="5">
        <v>18</v>
      </c>
      <c r="H80" s="5"/>
      <c r="I80" s="5">
        <v>19</v>
      </c>
      <c r="J80" s="5">
        <v>19</v>
      </c>
      <c r="K80" s="12">
        <v>15</v>
      </c>
      <c r="L80" s="12">
        <v>14</v>
      </c>
      <c r="M80" s="12">
        <v>14</v>
      </c>
      <c r="N80" s="5">
        <v>15</v>
      </c>
      <c r="O80" s="5">
        <v>17</v>
      </c>
      <c r="P80" s="5"/>
      <c r="Q80" s="5">
        <v>18</v>
      </c>
      <c r="R80" s="5"/>
      <c r="S80" s="12">
        <v>13</v>
      </c>
    </row>
    <row r="81" spans="1:19" ht="18.350000000000001" x14ac:dyDescent="0.3">
      <c r="A81" s="3" t="s">
        <v>77</v>
      </c>
      <c r="B81" s="3" t="s">
        <v>55</v>
      </c>
      <c r="C81" s="4">
        <f t="shared" si="16"/>
        <v>99</v>
      </c>
      <c r="D81" s="4">
        <f t="shared" ref="D81:D89" si="18">SUM(F81:S81)</f>
        <v>99</v>
      </c>
      <c r="E81" s="4">
        <f t="shared" si="17"/>
        <v>6</v>
      </c>
      <c r="F81" s="13"/>
      <c r="G81" s="5"/>
      <c r="H81" s="5">
        <v>17</v>
      </c>
      <c r="I81" s="5"/>
      <c r="J81" s="5"/>
      <c r="K81" s="5">
        <v>18</v>
      </c>
      <c r="L81" s="5">
        <v>15</v>
      </c>
      <c r="M81" s="5">
        <v>17</v>
      </c>
      <c r="N81" s="5">
        <v>17</v>
      </c>
      <c r="O81" s="5"/>
      <c r="P81" s="5"/>
      <c r="Q81" s="5"/>
      <c r="R81" s="5"/>
      <c r="S81" s="5">
        <v>15</v>
      </c>
    </row>
    <row r="82" spans="1:19" ht="18.350000000000001" x14ac:dyDescent="0.3">
      <c r="A82" s="3" t="s">
        <v>28</v>
      </c>
      <c r="B82" s="3" t="s">
        <v>29</v>
      </c>
      <c r="C82" s="4">
        <f t="shared" si="16"/>
        <v>75</v>
      </c>
      <c r="D82" s="4">
        <f t="shared" si="18"/>
        <v>75</v>
      </c>
      <c r="E82" s="4">
        <f t="shared" si="17"/>
        <v>5</v>
      </c>
      <c r="F82" s="5">
        <v>19</v>
      </c>
      <c r="G82" s="5"/>
      <c r="H82" s="5">
        <v>19</v>
      </c>
      <c r="I82" s="5"/>
      <c r="J82" s="5"/>
      <c r="K82" s="5"/>
      <c r="L82" s="5">
        <v>12</v>
      </c>
      <c r="M82" s="5">
        <v>12</v>
      </c>
      <c r="N82" s="5">
        <v>13</v>
      </c>
      <c r="O82" s="5"/>
      <c r="P82" s="5"/>
      <c r="Q82" s="5"/>
      <c r="R82" s="5"/>
      <c r="S82" s="5"/>
    </row>
    <row r="83" spans="1:19" ht="18.350000000000001" x14ac:dyDescent="0.3">
      <c r="A83" s="3" t="s">
        <v>106</v>
      </c>
      <c r="B83" s="3" t="s">
        <v>107</v>
      </c>
      <c r="C83" s="4">
        <f t="shared" si="16"/>
        <v>73</v>
      </c>
      <c r="D83" s="4">
        <f t="shared" si="18"/>
        <v>73</v>
      </c>
      <c r="E83" s="4">
        <f t="shared" si="17"/>
        <v>4</v>
      </c>
      <c r="F83" s="5"/>
      <c r="G83" s="5"/>
      <c r="H83" s="5"/>
      <c r="I83" s="5"/>
      <c r="J83" s="5"/>
      <c r="K83" s="5"/>
      <c r="L83" s="5">
        <v>18</v>
      </c>
      <c r="M83" s="5"/>
      <c r="N83" s="5">
        <v>19</v>
      </c>
      <c r="O83" s="5">
        <v>18</v>
      </c>
      <c r="P83" s="5"/>
      <c r="Q83" s="5"/>
      <c r="R83" s="5"/>
      <c r="S83" s="5">
        <v>18</v>
      </c>
    </row>
    <row r="84" spans="1:19" ht="18.350000000000001" x14ac:dyDescent="0.3">
      <c r="A84" s="3" t="s">
        <v>112</v>
      </c>
      <c r="B84" s="3" t="s">
        <v>113</v>
      </c>
      <c r="C84" s="4">
        <f t="shared" si="16"/>
        <v>20</v>
      </c>
      <c r="D84" s="4">
        <f t="shared" si="18"/>
        <v>20</v>
      </c>
      <c r="E84" s="4">
        <f t="shared" si="17"/>
        <v>1</v>
      </c>
      <c r="F84" s="5"/>
      <c r="G84" s="5"/>
      <c r="H84" s="5"/>
      <c r="I84" s="5"/>
      <c r="J84" s="5"/>
      <c r="K84" s="5"/>
      <c r="L84" s="5"/>
      <c r="M84" s="5">
        <v>20</v>
      </c>
      <c r="N84" s="5"/>
      <c r="O84" s="5"/>
      <c r="P84" s="5"/>
      <c r="Q84" s="5"/>
      <c r="R84" s="5"/>
      <c r="S84" s="5"/>
    </row>
    <row r="85" spans="1:19" ht="18.350000000000001" x14ac:dyDescent="0.3">
      <c r="A85" s="3" t="s">
        <v>145</v>
      </c>
      <c r="B85" s="3" t="s">
        <v>124</v>
      </c>
      <c r="C85" s="4">
        <f t="shared" si="16"/>
        <v>20</v>
      </c>
      <c r="D85" s="4">
        <f t="shared" si="18"/>
        <v>20</v>
      </c>
      <c r="E85" s="4">
        <f t="shared" si="17"/>
        <v>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>
        <v>20</v>
      </c>
    </row>
    <row r="86" spans="1:19" ht="18.350000000000001" x14ac:dyDescent="0.3">
      <c r="A86" s="3" t="s">
        <v>30</v>
      </c>
      <c r="B86" s="3" t="s">
        <v>31</v>
      </c>
      <c r="C86" s="4">
        <f t="shared" si="16"/>
        <v>17</v>
      </c>
      <c r="D86" s="4">
        <f t="shared" si="18"/>
        <v>17</v>
      </c>
      <c r="E86" s="4">
        <f t="shared" si="17"/>
        <v>1</v>
      </c>
      <c r="F86" s="5">
        <v>17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8.350000000000001" x14ac:dyDescent="0.3">
      <c r="A87" s="3" t="s">
        <v>119</v>
      </c>
      <c r="B87" s="3" t="s">
        <v>120</v>
      </c>
      <c r="C87" s="4">
        <f t="shared" si="16"/>
        <v>14</v>
      </c>
      <c r="D87" s="4">
        <f t="shared" si="18"/>
        <v>14</v>
      </c>
      <c r="E87" s="4">
        <f t="shared" si="17"/>
        <v>1</v>
      </c>
      <c r="F87" s="5"/>
      <c r="G87" s="5"/>
      <c r="H87" s="5"/>
      <c r="I87" s="5"/>
      <c r="J87" s="5"/>
      <c r="K87" s="5"/>
      <c r="L87" s="5"/>
      <c r="M87" s="5"/>
      <c r="N87" s="5">
        <v>14</v>
      </c>
      <c r="O87" s="5"/>
      <c r="P87" s="5"/>
      <c r="Q87" s="5"/>
      <c r="R87" s="5"/>
      <c r="S87" s="5"/>
    </row>
    <row r="88" spans="1:19" ht="18.350000000000001" x14ac:dyDescent="0.3">
      <c r="A88" s="3" t="s">
        <v>116</v>
      </c>
      <c r="B88" s="3" t="s">
        <v>117</v>
      </c>
      <c r="C88" s="4">
        <f t="shared" si="16"/>
        <v>13</v>
      </c>
      <c r="D88" s="4">
        <f t="shared" si="18"/>
        <v>13</v>
      </c>
      <c r="E88" s="4">
        <f t="shared" si="17"/>
        <v>1</v>
      </c>
      <c r="F88" s="5"/>
      <c r="G88" s="5"/>
      <c r="H88" s="5"/>
      <c r="I88" s="5"/>
      <c r="J88" s="5"/>
      <c r="K88" s="5"/>
      <c r="L88" s="5"/>
      <c r="M88" s="5">
        <v>13</v>
      </c>
      <c r="N88" s="5"/>
      <c r="O88" s="5"/>
      <c r="P88" s="5"/>
      <c r="Q88" s="5"/>
      <c r="R88" s="5"/>
      <c r="S88" s="5"/>
    </row>
    <row r="89" spans="1:19" ht="18.350000000000001" x14ac:dyDescent="0.3">
      <c r="A89" s="3" t="s">
        <v>108</v>
      </c>
      <c r="B89" s="3" t="s">
        <v>109</v>
      </c>
      <c r="C89" s="4">
        <f t="shared" si="16"/>
        <v>13</v>
      </c>
      <c r="D89" s="4">
        <f t="shared" si="18"/>
        <v>13</v>
      </c>
      <c r="E89" s="4">
        <f t="shared" si="17"/>
        <v>1</v>
      </c>
      <c r="F89" s="5"/>
      <c r="G89" s="5"/>
      <c r="H89" s="5"/>
      <c r="I89" s="5"/>
      <c r="J89" s="5"/>
      <c r="K89" s="5"/>
      <c r="L89" s="5">
        <v>13</v>
      </c>
      <c r="M89" s="5"/>
      <c r="N89" s="5"/>
      <c r="O89" s="5"/>
      <c r="P89" s="5"/>
      <c r="Q89" s="5"/>
      <c r="R89" s="5"/>
      <c r="S89" s="5"/>
    </row>
  </sheetData>
  <sortState xmlns:xlrd2="http://schemas.microsoft.com/office/spreadsheetml/2017/richdata2" ref="A76:S89">
    <sortCondition descending="1" ref="D76:D89"/>
  </sortState>
  <mergeCells count="95">
    <mergeCell ref="P73:P75"/>
    <mergeCell ref="Q73:Q75"/>
    <mergeCell ref="R73:R75"/>
    <mergeCell ref="P42:P44"/>
    <mergeCell ref="Q42:Q44"/>
    <mergeCell ref="R42:R44"/>
    <mergeCell ref="P59:P61"/>
    <mergeCell ref="Q59:Q61"/>
    <mergeCell ref="R59:R61"/>
    <mergeCell ref="P1:P3"/>
    <mergeCell ref="Q1:Q3"/>
    <mergeCell ref="R1:R3"/>
    <mergeCell ref="P22:P24"/>
    <mergeCell ref="Q22:Q24"/>
    <mergeCell ref="R22:R24"/>
    <mergeCell ref="I22:I24"/>
    <mergeCell ref="M22:M24"/>
    <mergeCell ref="L22:L24"/>
    <mergeCell ref="K22:K24"/>
    <mergeCell ref="J22:J24"/>
    <mergeCell ref="L1:L3"/>
    <mergeCell ref="M1:M3"/>
    <mergeCell ref="I1:I3"/>
    <mergeCell ref="J1:J3"/>
    <mergeCell ref="K1:K3"/>
    <mergeCell ref="G1:G3"/>
    <mergeCell ref="G22:G24"/>
    <mergeCell ref="F1:F3"/>
    <mergeCell ref="H22:H24"/>
    <mergeCell ref="F22:F24"/>
    <mergeCell ref="H1:H3"/>
    <mergeCell ref="A1:E1"/>
    <mergeCell ref="D23:D24"/>
    <mergeCell ref="E23:E24"/>
    <mergeCell ref="A22:E22"/>
    <mergeCell ref="A23:B23"/>
    <mergeCell ref="C23:C24"/>
    <mergeCell ref="A2:B2"/>
    <mergeCell ref="C2:C3"/>
    <mergeCell ref="D2:D3"/>
    <mergeCell ref="E2:E3"/>
    <mergeCell ref="H59:H61"/>
    <mergeCell ref="H42:H44"/>
    <mergeCell ref="E60:E61"/>
    <mergeCell ref="H73:H75"/>
    <mergeCell ref="E43:E44"/>
    <mergeCell ref="A42:E42"/>
    <mergeCell ref="F42:F44"/>
    <mergeCell ref="A43:B43"/>
    <mergeCell ref="C43:C44"/>
    <mergeCell ref="D43:D44"/>
    <mergeCell ref="G73:G75"/>
    <mergeCell ref="I73:I75"/>
    <mergeCell ref="J73:J75"/>
    <mergeCell ref="I59:I61"/>
    <mergeCell ref="J59:J61"/>
    <mergeCell ref="N59:N61"/>
    <mergeCell ref="K59:K61"/>
    <mergeCell ref="L59:L61"/>
    <mergeCell ref="M59:M61"/>
    <mergeCell ref="K73:K75"/>
    <mergeCell ref="L73:L75"/>
    <mergeCell ref="M73:M75"/>
    <mergeCell ref="L42:L44"/>
    <mergeCell ref="M42:M44"/>
    <mergeCell ref="K42:K44"/>
    <mergeCell ref="G42:G44"/>
    <mergeCell ref="J42:J44"/>
    <mergeCell ref="I42:I44"/>
    <mergeCell ref="O73:O75"/>
    <mergeCell ref="O1:O3"/>
    <mergeCell ref="O22:O24"/>
    <mergeCell ref="O42:O44"/>
    <mergeCell ref="O59:O61"/>
    <mergeCell ref="N22:N24"/>
    <mergeCell ref="N1:N3"/>
    <mergeCell ref="N73:N75"/>
    <mergeCell ref="A74:B74"/>
    <mergeCell ref="C74:C75"/>
    <mergeCell ref="G59:G61"/>
    <mergeCell ref="E74:E75"/>
    <mergeCell ref="D74:D75"/>
    <mergeCell ref="A59:E59"/>
    <mergeCell ref="F59:F61"/>
    <mergeCell ref="A73:E73"/>
    <mergeCell ref="F73:F75"/>
    <mergeCell ref="A60:B60"/>
    <mergeCell ref="C60:C61"/>
    <mergeCell ref="D60:D61"/>
    <mergeCell ref="N42:N44"/>
    <mergeCell ref="S1:S3"/>
    <mergeCell ref="S22:S24"/>
    <mergeCell ref="S42:S44"/>
    <mergeCell ref="S59:S61"/>
    <mergeCell ref="S73:S75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5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HP</cp:lastModifiedBy>
  <cp:lastPrinted>2023-02-06T08:27:05Z</cp:lastPrinted>
  <dcterms:created xsi:type="dcterms:W3CDTF">2016-10-05T17:35:05Z</dcterms:created>
  <dcterms:modified xsi:type="dcterms:W3CDTF">2023-02-06T08:30:15Z</dcterms:modified>
</cp:coreProperties>
</file>