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19 Dec 19/Running/Road League ^0 10k Challenge/Race Challenge 2019 to 2020/"/>
    </mc:Choice>
  </mc:AlternateContent>
  <xr:revisionPtr revIDLastSave="1" documentId="8_{612E5F80-BCD1-415F-BF3D-7EB4E9977092}" xr6:coauthVersionLast="45" xr6:coauthVersionMax="45" xr10:uidLastSave="{4F0084A0-E7FC-4085-9B95-D82846CF24B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Sheet1!$A$1:$P$92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6" i="1" l="1"/>
  <c r="D85" i="1"/>
  <c r="D84" i="1"/>
  <c r="D70" i="1"/>
  <c r="D69" i="1"/>
  <c r="D68" i="1"/>
  <c r="D47" i="1"/>
  <c r="D46" i="1"/>
  <c r="D27" i="1"/>
  <c r="D25" i="1"/>
  <c r="D6" i="1"/>
  <c r="D4" i="1"/>
  <c r="D45" i="1" l="1"/>
  <c r="D24" i="1"/>
  <c r="D23" i="1"/>
  <c r="C35" i="1" l="1"/>
  <c r="D35" i="1"/>
  <c r="E35" i="1"/>
  <c r="C36" i="1"/>
  <c r="D36" i="1"/>
  <c r="E36" i="1"/>
  <c r="D48" i="1" l="1"/>
  <c r="C58" i="1" l="1"/>
  <c r="D58" i="1"/>
  <c r="E58" i="1"/>
  <c r="C71" i="1" l="1"/>
  <c r="D71" i="1"/>
  <c r="E71" i="1"/>
  <c r="C11" i="1"/>
  <c r="D11" i="1"/>
  <c r="E11" i="1"/>
  <c r="C37" i="1" l="1"/>
  <c r="D37" i="1"/>
  <c r="E37" i="1"/>
  <c r="C56" i="1"/>
  <c r="D56" i="1"/>
  <c r="E56" i="1"/>
  <c r="D22" i="1"/>
  <c r="C10" i="1"/>
  <c r="D10" i="1"/>
  <c r="E10" i="1"/>
  <c r="C75" i="1" l="1"/>
  <c r="D75" i="1"/>
  <c r="E75" i="1"/>
  <c r="C78" i="1"/>
  <c r="D78" i="1"/>
  <c r="E78" i="1"/>
  <c r="C61" i="1"/>
  <c r="D61" i="1"/>
  <c r="E61" i="1"/>
  <c r="C49" i="1"/>
  <c r="D49" i="1"/>
  <c r="E49" i="1"/>
  <c r="C67" i="1"/>
  <c r="D67" i="1"/>
  <c r="E67" i="1"/>
  <c r="C76" i="1"/>
  <c r="D76" i="1"/>
  <c r="E76" i="1"/>
  <c r="C54" i="1"/>
  <c r="D54" i="1"/>
  <c r="E54" i="1"/>
  <c r="C29" i="1"/>
  <c r="D29" i="1"/>
  <c r="E29" i="1"/>
  <c r="C9" i="1"/>
  <c r="D9" i="1"/>
  <c r="E9" i="1"/>
  <c r="C34" i="1"/>
  <c r="D34" i="1"/>
  <c r="E34" i="1"/>
  <c r="C30" i="1"/>
  <c r="D30" i="1"/>
  <c r="E30" i="1"/>
  <c r="C32" i="1"/>
  <c r="D32" i="1"/>
  <c r="E32" i="1"/>
  <c r="C13" i="1"/>
  <c r="D13" i="1"/>
  <c r="E13" i="1"/>
  <c r="C53" i="1" l="1"/>
  <c r="D53" i="1"/>
  <c r="E53" i="1"/>
  <c r="C46" i="1"/>
  <c r="E46" i="1"/>
  <c r="C16" i="1"/>
  <c r="D16" i="1"/>
  <c r="E16" i="1"/>
  <c r="C57" i="1" l="1"/>
  <c r="D57" i="1"/>
  <c r="E57" i="1"/>
  <c r="C60" i="1"/>
  <c r="D60" i="1"/>
  <c r="E60" i="1"/>
  <c r="C25" i="1" l="1"/>
  <c r="E25" i="1"/>
  <c r="C27" i="1"/>
  <c r="E27" i="1"/>
  <c r="C89" i="1"/>
  <c r="D89" i="1"/>
  <c r="E89" i="1"/>
  <c r="C84" i="1"/>
  <c r="E84" i="1"/>
  <c r="C91" i="1"/>
  <c r="D91" i="1"/>
  <c r="E91" i="1"/>
  <c r="C90" i="1"/>
  <c r="D90" i="1"/>
  <c r="E90" i="1"/>
  <c r="C74" i="1"/>
  <c r="D74" i="1"/>
  <c r="E74" i="1"/>
  <c r="C73" i="1"/>
  <c r="D73" i="1"/>
  <c r="E73" i="1"/>
  <c r="C12" i="1"/>
  <c r="D12" i="1"/>
  <c r="E12" i="1"/>
  <c r="C14" i="1"/>
  <c r="D14" i="1"/>
  <c r="E14" i="1"/>
  <c r="C77" i="1" l="1"/>
  <c r="D77" i="1"/>
  <c r="E77" i="1"/>
  <c r="C50" i="1"/>
  <c r="C22" i="1" l="1"/>
  <c r="E22" i="1"/>
  <c r="C87" i="1" l="1"/>
  <c r="D87" i="1"/>
  <c r="E87" i="1"/>
  <c r="C86" i="1"/>
  <c r="E86" i="1"/>
  <c r="C88" i="1"/>
  <c r="D88" i="1"/>
  <c r="E88" i="1"/>
  <c r="C85" i="1"/>
  <c r="C69" i="1"/>
  <c r="E69" i="1"/>
  <c r="C68" i="1"/>
  <c r="E68" i="1"/>
  <c r="C70" i="1"/>
  <c r="E70" i="1"/>
  <c r="D72" i="1"/>
  <c r="C72" i="1"/>
  <c r="C52" i="1"/>
  <c r="D52" i="1"/>
  <c r="E52" i="1"/>
  <c r="C48" i="1"/>
  <c r="E48" i="1"/>
  <c r="C55" i="1"/>
  <c r="D55" i="1"/>
  <c r="E55" i="1"/>
  <c r="C62" i="1"/>
  <c r="D62" i="1"/>
  <c r="E62" i="1"/>
  <c r="C47" i="1"/>
  <c r="E47" i="1"/>
  <c r="C59" i="1"/>
  <c r="D59" i="1"/>
  <c r="E59" i="1"/>
  <c r="C51" i="1"/>
  <c r="D51" i="1"/>
  <c r="E51" i="1"/>
  <c r="D50" i="1"/>
  <c r="E50" i="1"/>
  <c r="C45" i="1"/>
  <c r="C26" i="1"/>
  <c r="D26" i="1"/>
  <c r="E26" i="1"/>
  <c r="C24" i="1"/>
  <c r="E24" i="1"/>
  <c r="C28" i="1"/>
  <c r="D28" i="1"/>
  <c r="E28" i="1"/>
  <c r="C31" i="1"/>
  <c r="D31" i="1"/>
  <c r="E31" i="1"/>
  <c r="C33" i="1"/>
  <c r="D33" i="1"/>
  <c r="E33" i="1"/>
  <c r="C23" i="1"/>
  <c r="C4" i="1"/>
  <c r="E4" i="1"/>
  <c r="C6" i="1"/>
  <c r="E6" i="1"/>
  <c r="C15" i="1"/>
  <c r="D15" i="1"/>
  <c r="E15" i="1"/>
  <c r="C5" i="1"/>
  <c r="D5" i="1"/>
  <c r="E5" i="1"/>
  <c r="C7" i="1"/>
  <c r="D7" i="1"/>
  <c r="E7" i="1"/>
  <c r="D8" i="1"/>
  <c r="C8" i="1"/>
  <c r="E72" i="1"/>
  <c r="E45" i="1"/>
  <c r="E23" i="1"/>
  <c r="E8" i="1"/>
  <c r="T19" i="1"/>
  <c r="T42" i="1" s="1"/>
  <c r="T64" i="1" s="1"/>
  <c r="T81" i="1" s="1"/>
  <c r="S19" i="1"/>
  <c r="S42" i="1" s="1"/>
  <c r="S64" i="1" s="1"/>
  <c r="S81" i="1" s="1"/>
  <c r="R19" i="1"/>
  <c r="R42" i="1" s="1"/>
  <c r="R64" i="1" s="1"/>
  <c r="R81" i="1" s="1"/>
  <c r="H19" i="1" l="1"/>
  <c r="E85" i="1" l="1"/>
  <c r="Q19" i="1"/>
  <c r="Q42" i="1" s="1"/>
  <c r="Q64" i="1" s="1"/>
  <c r="Q81" i="1" s="1"/>
  <c r="G19" i="1" l="1"/>
  <c r="G42" i="1" s="1"/>
  <c r="G64" i="1" s="1"/>
  <c r="G81" i="1" s="1"/>
  <c r="H42" i="1"/>
  <c r="H64" i="1" s="1"/>
  <c r="H81" i="1" s="1"/>
  <c r="I19" i="1"/>
  <c r="I42" i="1" s="1"/>
  <c r="I64" i="1" s="1"/>
  <c r="I81" i="1" s="1"/>
  <c r="J19" i="1"/>
  <c r="J42" i="1" s="1"/>
  <c r="J64" i="1" s="1"/>
  <c r="J81" i="1" s="1"/>
  <c r="K19" i="1"/>
  <c r="K42" i="1" s="1"/>
  <c r="K64" i="1" s="1"/>
  <c r="K81" i="1" s="1"/>
  <c r="L19" i="1"/>
  <c r="L42" i="1" s="1"/>
  <c r="L64" i="1" s="1"/>
  <c r="L81" i="1" s="1"/>
  <c r="M19" i="1"/>
  <c r="M42" i="1" s="1"/>
  <c r="M64" i="1" s="1"/>
  <c r="M81" i="1" s="1"/>
  <c r="N19" i="1"/>
  <c r="N42" i="1" s="1"/>
  <c r="N64" i="1" s="1"/>
  <c r="N81" i="1" s="1"/>
  <c r="O19" i="1"/>
  <c r="O42" i="1" s="1"/>
  <c r="O64" i="1" s="1"/>
  <c r="O81" i="1" s="1"/>
  <c r="P19" i="1"/>
  <c r="P42" i="1" s="1"/>
  <c r="P64" i="1" s="1"/>
  <c r="P81" i="1" s="1"/>
  <c r="F19" i="1"/>
  <c r="F42" i="1" s="1"/>
  <c r="F64" i="1" s="1"/>
  <c r="F81" i="1" s="1"/>
</calcChain>
</file>

<file path=xl/sharedStrings.xml><?xml version="1.0" encoding="utf-8"?>
<sst xmlns="http://schemas.openxmlformats.org/spreadsheetml/2006/main" count="183" uniqueCount="145">
  <si>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</si>
  <si>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</si>
  <si>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</si>
  <si>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</si>
  <si>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</si>
  <si>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</si>
  <si>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</si>
  <si>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</si>
  <si>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</si>
  <si>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</si>
  <si>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</si>
  <si>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Salford 10k April 19th</t>
  </si>
  <si>
    <t>North Lincs Half
May 5th</t>
  </si>
  <si>
    <t>Red Hot Toddy
March 10th</t>
  </si>
  <si>
    <t>Hollingworth Lake 5k 
May 15th</t>
  </si>
  <si>
    <t>Huddersfield Half
June 2nd</t>
  </si>
  <si>
    <t>Huddersfield 5k
July 18th</t>
  </si>
  <si>
    <t>Burnsall 10 Mile
Aug 24th</t>
  </si>
  <si>
    <t>Littleborough 10k
Sept 29th</t>
  </si>
  <si>
    <t>Worksop Half
Oct 27th)</t>
  </si>
  <si>
    <t>Myerscough 10 Mile
Dec 01st</t>
  </si>
  <si>
    <t>Ribble Valley 10k 
Dec 29th</t>
  </si>
  <si>
    <t>Inskip Half Jan 19th</t>
  </si>
  <si>
    <t>Blackburn 10k Feb 2nd</t>
  </si>
  <si>
    <t>Ben</t>
  </si>
  <si>
    <t>Crowther</t>
  </si>
  <si>
    <t>Will</t>
  </si>
  <si>
    <t>Stewart</t>
  </si>
  <si>
    <t>Carver</t>
  </si>
  <si>
    <t>Crabtree</t>
  </si>
  <si>
    <t>Helen</t>
  </si>
  <si>
    <t>Ward</t>
  </si>
  <si>
    <t>Robert</t>
  </si>
  <si>
    <t>Hick</t>
  </si>
  <si>
    <t>Marc</t>
  </si>
  <si>
    <t>Rocheteau</t>
  </si>
  <si>
    <t>Jonny</t>
  </si>
  <si>
    <t>Lister</t>
  </si>
  <si>
    <t xml:space="preserve">Nigel </t>
  </si>
  <si>
    <t>Taylor</t>
  </si>
  <si>
    <t>Raymond</t>
  </si>
  <si>
    <t>Hall</t>
  </si>
  <si>
    <t>Paul</t>
  </si>
  <si>
    <t>Bunker</t>
  </si>
  <si>
    <t>John</t>
  </si>
  <si>
    <t>Moore</t>
  </si>
  <si>
    <t>Margaret</t>
  </si>
  <si>
    <t>Deacon</t>
  </si>
  <si>
    <t xml:space="preserve">Jane </t>
  </si>
  <si>
    <t>Hobson</t>
  </si>
  <si>
    <t>Kirsty</t>
  </si>
  <si>
    <t>Monica</t>
  </si>
  <si>
    <t>Gallagher</t>
  </si>
  <si>
    <t>Susan</t>
  </si>
  <si>
    <t>Green</t>
  </si>
  <si>
    <t>Tadcaster 10 Mile
Nov 17th</t>
  </si>
  <si>
    <t xml:space="preserve">Jo </t>
  </si>
  <si>
    <t>Sutcliffe</t>
  </si>
  <si>
    <t xml:space="preserve">Michael </t>
  </si>
  <si>
    <t>King</t>
  </si>
  <si>
    <t>Oddy</t>
  </si>
  <si>
    <t>Katrina</t>
  </si>
  <si>
    <t>Geoff</t>
  </si>
  <si>
    <t>Cumber</t>
  </si>
  <si>
    <t>Keith</t>
  </si>
  <si>
    <t>Lemon</t>
  </si>
  <si>
    <t>Hazel</t>
  </si>
  <si>
    <t>Berrett</t>
  </si>
  <si>
    <t>Stefanie</t>
  </si>
  <si>
    <t>Dickinson</t>
  </si>
  <si>
    <t>David</t>
  </si>
  <si>
    <t>Parrington</t>
  </si>
  <si>
    <t>Mark</t>
  </si>
  <si>
    <t>James</t>
  </si>
  <si>
    <t>O'Rourke</t>
  </si>
  <si>
    <t xml:space="preserve">Ryan </t>
  </si>
  <si>
    <t>Barker</t>
  </si>
  <si>
    <t>Hopkinson</t>
  </si>
  <si>
    <t>Jenny</t>
  </si>
  <si>
    <t>Erika</t>
  </si>
  <si>
    <t>Nightingale</t>
  </si>
  <si>
    <t>Rachel</t>
  </si>
  <si>
    <t>McCauley</t>
  </si>
  <si>
    <t>Deborah</t>
  </si>
  <si>
    <t>Kirkbride</t>
  </si>
  <si>
    <t>St Romaine</t>
  </si>
  <si>
    <t>Martin</t>
  </si>
  <si>
    <t>Haigh</t>
  </si>
  <si>
    <t xml:space="preserve">Simon </t>
  </si>
  <si>
    <t>Johnson</t>
  </si>
  <si>
    <t>Angela</t>
  </si>
  <si>
    <t>Clarke</t>
  </si>
  <si>
    <t>Ellis</t>
  </si>
  <si>
    <t>Danny</t>
  </si>
  <si>
    <t>Nicola</t>
  </si>
  <si>
    <t>Hinchliffe</t>
  </si>
  <si>
    <t>Chris</t>
  </si>
  <si>
    <t>Richard</t>
  </si>
  <si>
    <t>Tomlinson</t>
  </si>
  <si>
    <t>Audra</t>
  </si>
  <si>
    <t>Naylor</t>
  </si>
  <si>
    <t>Clare</t>
  </si>
  <si>
    <t>Newton</t>
  </si>
  <si>
    <t>Sophie</t>
  </si>
  <si>
    <t>Baxter</t>
  </si>
  <si>
    <t>Ingle</t>
  </si>
  <si>
    <t xml:space="preserve">Ian </t>
  </si>
  <si>
    <t>Giles</t>
  </si>
  <si>
    <t>Sean</t>
  </si>
  <si>
    <t>Morland</t>
  </si>
  <si>
    <t xml:space="preserve">Sarah </t>
  </si>
  <si>
    <t xml:space="preserve">Adrian </t>
  </si>
  <si>
    <t>Thomas</t>
  </si>
  <si>
    <t>Sunny</t>
  </si>
  <si>
    <t>Curwen</t>
  </si>
  <si>
    <t>Daniel</t>
  </si>
  <si>
    <t>Mahoney</t>
  </si>
  <si>
    <t>April</t>
  </si>
  <si>
    <t>Caufield</t>
  </si>
  <si>
    <t>Rachael</t>
  </si>
  <si>
    <t>Beaumont</t>
  </si>
  <si>
    <t>Sharon</t>
  </si>
  <si>
    <t>Cousen</t>
  </si>
  <si>
    <t>Geraldine</t>
  </si>
  <si>
    <t>Roby</t>
  </si>
  <si>
    <t>Samantha</t>
  </si>
  <si>
    <t>Layfield</t>
  </si>
  <si>
    <t>Nigel</t>
  </si>
  <si>
    <t>Rigg</t>
  </si>
  <si>
    <t>Corney</t>
  </si>
  <si>
    <t>Kirkpatrick</t>
  </si>
  <si>
    <t>Burrell</t>
  </si>
  <si>
    <t>Niall</t>
  </si>
  <si>
    <t>Smith</t>
  </si>
  <si>
    <t>Jessica</t>
  </si>
  <si>
    <t>Dixon</t>
  </si>
  <si>
    <t>Greenslade</t>
  </si>
  <si>
    <t>Andrew</t>
  </si>
  <si>
    <t>Wiggins</t>
  </si>
  <si>
    <t>Fiona</t>
  </si>
  <si>
    <t>Murphy</t>
  </si>
  <si>
    <t>Hanni</t>
  </si>
  <si>
    <t>Maeer</t>
  </si>
  <si>
    <t>Watson</t>
  </si>
  <si>
    <t>Tristan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</si>
</sst>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  <font>
      <strike/>
      <sz val="14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4" fillId="0" borderId="0" xfId="0" applyFont="1"/>
    <xf numFmtId="0" fontId="15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8" fillId="0" borderId="2" xfId="1" applyFont="1" applyBorder="1"/>
    <xf numFmtId="0" fontId="8" fillId="0" borderId="4" xfId="1" applyFont="1" applyBorder="1"/>
    <xf numFmtId="0" fontId="15" fillId="0" borderId="4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4" fillId="9" borderId="5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10" borderId="5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3"/>
  <sheetViews>
    <sheetView tabSelected="1" zoomScale="75" zoomScaleNormal="75" workbookViewId="0">
      <selection activeCell="W63" sqref="W63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9.109375" style="11"/>
    <col min="4" max="4" width="12.6640625" style="11" bestFit="1" customWidth="1"/>
    <col min="5" max="5" width="9.109375" style="11"/>
    <col min="6" max="6" width="10.88671875" style="11" customWidth="1"/>
    <col min="7" max="8" width="9.109375" style="11"/>
    <col min="9" max="9" width="12.33203125" style="11" customWidth="1"/>
    <col min="10" max="10" width="11.44140625" style="11" customWidth="1"/>
    <col min="11" max="11" width="13.44140625" style="11" customWidth="1"/>
    <col min="12" max="12" width="13.33203125" style="11" customWidth="1"/>
    <col min="13" max="13" width="12.6640625" style="11" customWidth="1"/>
    <col min="14" max="14" width="12.33203125" style="11" customWidth="1"/>
    <col min="15" max="15" width="11.6640625" style="11" customWidth="1"/>
    <col min="16" max="16" width="11.109375" style="11" customWidth="1"/>
    <col min="17" max="17" width="10.44140625" style="11" customWidth="1"/>
    <col min="18" max="19" width="9.109375" style="11"/>
    <col min="20" max="20" width="10.5546875" style="11" customWidth="1"/>
    <col min="21" max="16384" width="9.109375" style="11"/>
  </cols>
  <sheetData>
    <row r="1" spans="1:20" s="1" customFormat="1" ht="25.2" customHeight="1" thickTop="1" thickBot="1" x14ac:dyDescent="0.35">
      <c r="A1" s="53" t="s">
        <v>0</v>
      </c>
      <c r="B1" s="54"/>
      <c r="C1" s="54"/>
      <c r="D1" s="54"/>
      <c r="E1" s="54"/>
      <c r="F1" s="40" t="s">
        <v>13</v>
      </c>
      <c r="G1" s="40" t="s">
        <v>11</v>
      </c>
      <c r="H1" s="40" t="s">
        <v>12</v>
      </c>
      <c r="I1" s="40" t="s">
        <v>14</v>
      </c>
      <c r="J1" s="40" t="s">
        <v>15</v>
      </c>
      <c r="K1" s="40" t="s">
        <v>16</v>
      </c>
      <c r="L1" s="40" t="s">
        <v>17</v>
      </c>
      <c r="M1" s="40" t="s">
        <v>18</v>
      </c>
      <c r="N1" s="40" t="s">
        <v>19</v>
      </c>
      <c r="O1" s="40" t="s">
        <v>55</v>
      </c>
      <c r="P1" s="20" t="s">
        <v>20</v>
      </c>
      <c r="Q1" s="40" t="s">
        <v>21</v>
      </c>
      <c r="R1" s="40" t="s">
        <v>22</v>
      </c>
      <c r="S1" s="40" t="s">
        <v>23</v>
      </c>
      <c r="T1" s="40"/>
    </row>
    <row r="2" spans="1:20" s="1" customFormat="1" ht="16.8" thickTop="1" thickBot="1" x14ac:dyDescent="0.35">
      <c r="A2" s="24" t="s">
        <v>1</v>
      </c>
      <c r="B2" s="24"/>
      <c r="C2" s="60" t="s">
        <v>2</v>
      </c>
      <c r="D2" s="62" t="s">
        <v>3</v>
      </c>
      <c r="E2" s="60" t="s">
        <v>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21"/>
      <c r="Q2" s="41"/>
      <c r="R2" s="41"/>
      <c r="S2" s="41"/>
      <c r="T2" s="41"/>
    </row>
    <row r="3" spans="1:20" s="1" customFormat="1" ht="20.7" customHeight="1" thickTop="1" thickBot="1" x14ac:dyDescent="0.35">
      <c r="A3" s="2" t="s">
        <v>5</v>
      </c>
      <c r="B3" s="2" t="s">
        <v>6</v>
      </c>
      <c r="C3" s="61"/>
      <c r="D3" s="63"/>
      <c r="E3" s="61"/>
      <c r="F3" s="41"/>
      <c r="G3" s="41"/>
      <c r="H3" s="41"/>
      <c r="I3" s="41"/>
      <c r="J3" s="41"/>
      <c r="K3" s="41"/>
      <c r="L3" s="41"/>
      <c r="M3" s="41"/>
      <c r="N3" s="41"/>
      <c r="O3" s="41"/>
      <c r="P3" s="21"/>
      <c r="Q3" s="42"/>
      <c r="R3" s="42"/>
      <c r="S3" s="42"/>
      <c r="T3" s="42"/>
    </row>
    <row r="4" spans="1:20" s="6" customFormat="1" ht="18.600000000000001" thickTop="1" x14ac:dyDescent="0.35">
      <c r="A4" s="3" t="s">
        <v>26</v>
      </c>
      <c r="B4" s="3" t="s">
        <v>27</v>
      </c>
      <c r="C4" s="4">
        <f>SUM(F4:T4)</f>
        <v>130</v>
      </c>
      <c r="D4" s="4">
        <f>SUM(F4:T4)-M4</f>
        <v>114</v>
      </c>
      <c r="E4" s="4">
        <f>COUNT(F4:T4)</f>
        <v>7</v>
      </c>
      <c r="F4" s="5">
        <v>19</v>
      </c>
      <c r="G4" s="5"/>
      <c r="H4" s="5">
        <v>20</v>
      </c>
      <c r="I4" s="5"/>
      <c r="J4" s="5"/>
      <c r="K4" s="5"/>
      <c r="L4" s="5">
        <v>17</v>
      </c>
      <c r="M4" s="12">
        <v>16</v>
      </c>
      <c r="N4" s="5"/>
      <c r="O4" s="5"/>
      <c r="P4" s="14">
        <v>19</v>
      </c>
      <c r="Q4" s="16"/>
      <c r="R4" s="5">
        <v>19</v>
      </c>
      <c r="S4" s="14">
        <v>20</v>
      </c>
      <c r="T4" s="14"/>
    </row>
    <row r="5" spans="1:20" s="6" customFormat="1" ht="18" x14ac:dyDescent="0.35">
      <c r="A5" s="3" t="s">
        <v>58</v>
      </c>
      <c r="B5" s="3" t="s">
        <v>59</v>
      </c>
      <c r="C5" s="4">
        <f>SUM(F5:T5)</f>
        <v>112</v>
      </c>
      <c r="D5" s="4">
        <f>SUM(F5:T5)</f>
        <v>112</v>
      </c>
      <c r="E5" s="4">
        <f>COUNT(F5:T5)</f>
        <v>6</v>
      </c>
      <c r="F5" s="5"/>
      <c r="G5" s="5">
        <v>18</v>
      </c>
      <c r="H5" s="5"/>
      <c r="I5" s="5">
        <v>18</v>
      </c>
      <c r="J5" s="5"/>
      <c r="K5" s="5">
        <v>19</v>
      </c>
      <c r="L5" s="5">
        <v>19</v>
      </c>
      <c r="M5" s="5">
        <v>19</v>
      </c>
      <c r="N5" s="5"/>
      <c r="O5" s="5"/>
      <c r="P5" s="14"/>
      <c r="Q5" s="15"/>
      <c r="R5" s="14"/>
      <c r="S5" s="14">
        <v>19</v>
      </c>
      <c r="T5" s="14"/>
    </row>
    <row r="6" spans="1:20" s="6" customFormat="1" ht="18" x14ac:dyDescent="0.35">
      <c r="A6" s="3" t="s">
        <v>26</v>
      </c>
      <c r="B6" s="3" t="s">
        <v>28</v>
      </c>
      <c r="C6" s="4">
        <f>SUM(F6:T6)</f>
        <v>170</v>
      </c>
      <c r="D6" s="4">
        <f>SUM(F6:T6)-G6-H6-M6-R6</f>
        <v>107</v>
      </c>
      <c r="E6" s="4">
        <f>COUNT(F6:T6)</f>
        <v>10</v>
      </c>
      <c r="F6" s="5">
        <v>18</v>
      </c>
      <c r="G6" s="12">
        <v>17</v>
      </c>
      <c r="H6" s="12">
        <v>17</v>
      </c>
      <c r="I6" s="5">
        <v>17</v>
      </c>
      <c r="J6" s="5"/>
      <c r="K6" s="5">
        <v>17</v>
      </c>
      <c r="L6" s="5"/>
      <c r="M6" s="12">
        <v>15</v>
      </c>
      <c r="N6" s="5">
        <v>17</v>
      </c>
      <c r="O6" s="12"/>
      <c r="P6" s="14"/>
      <c r="Q6" s="5">
        <v>20</v>
      </c>
      <c r="R6" s="17">
        <v>14</v>
      </c>
      <c r="S6" s="14">
        <v>18</v>
      </c>
      <c r="T6" s="14"/>
    </row>
    <row r="7" spans="1:20" s="6" customFormat="1" ht="18" x14ac:dyDescent="0.35">
      <c r="A7" s="3" t="s">
        <v>73</v>
      </c>
      <c r="B7" s="3" t="s">
        <v>74</v>
      </c>
      <c r="C7" s="4">
        <f>SUM(F7:T7)</f>
        <v>86</v>
      </c>
      <c r="D7" s="4">
        <f>SUM(F7:T7)</f>
        <v>86</v>
      </c>
      <c r="E7" s="4">
        <f>COUNT(F7:T7)</f>
        <v>5</v>
      </c>
      <c r="F7" s="5"/>
      <c r="G7" s="5"/>
      <c r="H7" s="5">
        <v>19</v>
      </c>
      <c r="I7" s="5"/>
      <c r="J7" s="5"/>
      <c r="K7" s="5"/>
      <c r="L7" s="5"/>
      <c r="M7" s="5">
        <v>14</v>
      </c>
      <c r="N7" s="5">
        <v>18</v>
      </c>
      <c r="O7" s="5">
        <v>18</v>
      </c>
      <c r="P7" s="14"/>
      <c r="Q7" s="15"/>
      <c r="R7" s="14">
        <v>17</v>
      </c>
      <c r="S7" s="14"/>
      <c r="T7" s="14"/>
    </row>
    <row r="8" spans="1:20" s="6" customFormat="1" ht="18" x14ac:dyDescent="0.35">
      <c r="A8" s="3" t="s">
        <v>24</v>
      </c>
      <c r="B8" s="3" t="s">
        <v>25</v>
      </c>
      <c r="C8" s="4">
        <f>SUM(F8:T8)</f>
        <v>80</v>
      </c>
      <c r="D8" s="4">
        <f>SUM(F8:T8)</f>
        <v>80</v>
      </c>
      <c r="E8" s="4">
        <f>COUNT(F8:T8)</f>
        <v>4</v>
      </c>
      <c r="F8" s="5">
        <v>20</v>
      </c>
      <c r="G8" s="5">
        <v>20</v>
      </c>
      <c r="H8" s="5"/>
      <c r="I8" s="5">
        <v>20</v>
      </c>
      <c r="J8" s="5"/>
      <c r="K8" s="5">
        <v>20</v>
      </c>
      <c r="L8" s="5"/>
      <c r="M8" s="5"/>
      <c r="N8" s="5"/>
      <c r="O8" s="5"/>
      <c r="P8" s="14"/>
      <c r="Q8" s="15"/>
      <c r="R8" s="14"/>
      <c r="S8" s="14"/>
      <c r="T8" s="14"/>
    </row>
    <row r="9" spans="1:20" s="6" customFormat="1" ht="18" x14ac:dyDescent="0.35">
      <c r="A9" s="3" t="s">
        <v>117</v>
      </c>
      <c r="B9" s="3" t="s">
        <v>118</v>
      </c>
      <c r="C9" s="4">
        <f>SUM(F9:T9)</f>
        <v>63</v>
      </c>
      <c r="D9" s="4">
        <f>SUM(F9:T9)</f>
        <v>63</v>
      </c>
      <c r="E9" s="4">
        <f>COUNT(F9:T9)</f>
        <v>4</v>
      </c>
      <c r="F9" s="5"/>
      <c r="G9" s="5"/>
      <c r="H9" s="5"/>
      <c r="I9" s="5"/>
      <c r="J9" s="5"/>
      <c r="K9" s="5"/>
      <c r="L9" s="5">
        <v>16</v>
      </c>
      <c r="M9" s="5">
        <v>13</v>
      </c>
      <c r="N9" s="5"/>
      <c r="O9" s="5"/>
      <c r="P9" s="14">
        <v>18</v>
      </c>
      <c r="Q9" s="15"/>
      <c r="R9" s="14">
        <v>16</v>
      </c>
      <c r="S9" s="14"/>
      <c r="T9" s="14"/>
    </row>
    <row r="10" spans="1:20" s="6" customFormat="1" ht="18" x14ac:dyDescent="0.35">
      <c r="A10" s="3" t="s">
        <v>132</v>
      </c>
      <c r="B10" s="3" t="s">
        <v>133</v>
      </c>
      <c r="C10" s="4">
        <f>SUM(F10:T10)</f>
        <v>60</v>
      </c>
      <c r="D10" s="4">
        <f>SUM(F10:T10)</f>
        <v>60</v>
      </c>
      <c r="E10" s="4">
        <f>COUNT(F10:T10)</f>
        <v>3</v>
      </c>
      <c r="F10" s="5"/>
      <c r="G10" s="5"/>
      <c r="H10" s="5"/>
      <c r="I10" s="5"/>
      <c r="J10" s="5"/>
      <c r="K10" s="5"/>
      <c r="L10" s="5"/>
      <c r="M10" s="5">
        <v>20</v>
      </c>
      <c r="N10" s="5">
        <v>20</v>
      </c>
      <c r="O10" s="5"/>
      <c r="P10" s="14">
        <v>20</v>
      </c>
      <c r="Q10" s="15"/>
      <c r="R10" s="14"/>
      <c r="S10" s="14"/>
      <c r="T10" s="14"/>
    </row>
    <row r="11" spans="1:20" s="6" customFormat="1" ht="18" x14ac:dyDescent="0.35">
      <c r="A11" s="3" t="s">
        <v>137</v>
      </c>
      <c r="B11" s="3" t="s">
        <v>138</v>
      </c>
      <c r="C11" s="4">
        <f>SUM(F11:T11)</f>
        <v>56</v>
      </c>
      <c r="D11" s="4">
        <f>SUM(F11:T11)</f>
        <v>56</v>
      </c>
      <c r="E11" s="4">
        <f>COUNT(F11:T11)</f>
        <v>3</v>
      </c>
      <c r="F11" s="5"/>
      <c r="G11" s="5"/>
      <c r="H11" s="5"/>
      <c r="I11" s="5"/>
      <c r="J11" s="5"/>
      <c r="K11" s="5"/>
      <c r="L11" s="5"/>
      <c r="M11" s="5"/>
      <c r="N11" s="5">
        <v>19</v>
      </c>
      <c r="O11" s="5">
        <v>19</v>
      </c>
      <c r="P11" s="14"/>
      <c r="Q11" s="15"/>
      <c r="R11" s="14">
        <v>18</v>
      </c>
      <c r="S11" s="14"/>
      <c r="T11" s="14"/>
    </row>
    <row r="12" spans="1:20" s="6" customFormat="1" ht="18" x14ac:dyDescent="0.35">
      <c r="A12" s="3" t="s">
        <v>75</v>
      </c>
      <c r="B12" s="3" t="s">
        <v>76</v>
      </c>
      <c r="C12" s="4">
        <f>SUM(F12:T12)</f>
        <v>56</v>
      </c>
      <c r="D12" s="4">
        <f>SUM(F12:T12)</f>
        <v>56</v>
      </c>
      <c r="E12" s="4">
        <f>COUNT(F12:T12)</f>
        <v>3</v>
      </c>
      <c r="F12" s="5"/>
      <c r="G12" s="5"/>
      <c r="H12" s="5">
        <v>18</v>
      </c>
      <c r="I12" s="5"/>
      <c r="J12" s="5"/>
      <c r="K12" s="5"/>
      <c r="L12" s="5">
        <v>18</v>
      </c>
      <c r="M12" s="5"/>
      <c r="N12" s="5"/>
      <c r="O12" s="5"/>
      <c r="P12" s="14"/>
      <c r="Q12" s="15"/>
      <c r="R12" s="14">
        <v>20</v>
      </c>
      <c r="S12" s="14"/>
      <c r="T12" s="14"/>
    </row>
    <row r="13" spans="1:20" s="6" customFormat="1" ht="18" x14ac:dyDescent="0.35">
      <c r="A13" s="3" t="s">
        <v>110</v>
      </c>
      <c r="B13" s="3" t="s">
        <v>63</v>
      </c>
      <c r="C13" s="4">
        <f>SUM(F13:T13)</f>
        <v>40</v>
      </c>
      <c r="D13" s="4">
        <f>SUM(F13:T13)</f>
        <v>40</v>
      </c>
      <c r="E13" s="4">
        <f>COUNT(F13:T13)</f>
        <v>2</v>
      </c>
      <c r="F13" s="5"/>
      <c r="G13" s="5"/>
      <c r="H13" s="5"/>
      <c r="I13" s="5"/>
      <c r="J13" s="5"/>
      <c r="K13" s="5"/>
      <c r="L13" s="5">
        <v>20</v>
      </c>
      <c r="M13" s="5"/>
      <c r="N13" s="5"/>
      <c r="O13" s="5">
        <v>20</v>
      </c>
      <c r="P13" s="14"/>
      <c r="Q13" s="15"/>
      <c r="R13" s="14"/>
      <c r="S13" s="14"/>
      <c r="T13" s="14"/>
    </row>
    <row r="14" spans="1:20" s="6" customFormat="1" ht="18" x14ac:dyDescent="0.35">
      <c r="A14" s="3" t="s">
        <v>88</v>
      </c>
      <c r="B14" s="3" t="s">
        <v>89</v>
      </c>
      <c r="C14" s="4">
        <f>SUM(F14:T14)</f>
        <v>37</v>
      </c>
      <c r="D14" s="4">
        <f>SUM(F14:T14)</f>
        <v>37</v>
      </c>
      <c r="E14" s="4">
        <f>COUNT(F14:T14)</f>
        <v>2</v>
      </c>
      <c r="F14" s="5"/>
      <c r="G14" s="5"/>
      <c r="H14" s="5"/>
      <c r="I14" s="5">
        <v>19</v>
      </c>
      <c r="J14" s="5"/>
      <c r="K14" s="5"/>
      <c r="L14" s="5"/>
      <c r="M14" s="5">
        <v>18</v>
      </c>
      <c r="N14" s="5"/>
      <c r="O14" s="5"/>
      <c r="P14" s="14"/>
      <c r="Q14" s="15"/>
      <c r="R14" s="14"/>
      <c r="S14" s="14"/>
      <c r="T14" s="14"/>
    </row>
    <row r="15" spans="1:20" s="6" customFormat="1" ht="18" x14ac:dyDescent="0.35">
      <c r="A15" s="3" t="s">
        <v>56</v>
      </c>
      <c r="B15" s="3" t="s">
        <v>57</v>
      </c>
      <c r="C15" s="4">
        <f>SUM(F15:T15)</f>
        <v>36</v>
      </c>
      <c r="D15" s="4">
        <f>SUM(F15:T15)</f>
        <v>36</v>
      </c>
      <c r="E15" s="4">
        <f>COUNT(F15:T15)</f>
        <v>2</v>
      </c>
      <c r="F15" s="5"/>
      <c r="G15" s="5">
        <v>19</v>
      </c>
      <c r="H15" s="5"/>
      <c r="I15" s="5"/>
      <c r="J15" s="5"/>
      <c r="K15" s="5"/>
      <c r="L15" s="5"/>
      <c r="M15" s="5">
        <v>17</v>
      </c>
      <c r="N15" s="5"/>
      <c r="O15" s="5"/>
      <c r="P15" s="14"/>
      <c r="Q15" s="15"/>
      <c r="R15" s="14"/>
      <c r="S15" s="14"/>
      <c r="T15" s="14"/>
    </row>
    <row r="16" spans="1:20" s="6" customFormat="1" ht="18" x14ac:dyDescent="0.35">
      <c r="A16" s="3" t="s">
        <v>70</v>
      </c>
      <c r="B16" s="3" t="s">
        <v>105</v>
      </c>
      <c r="C16" s="4">
        <f>SUM(F16:T16)</f>
        <v>33</v>
      </c>
      <c r="D16" s="4">
        <f>SUM(F16:T16)</f>
        <v>33</v>
      </c>
      <c r="E16" s="4">
        <f>COUNT(F16:T16)</f>
        <v>2</v>
      </c>
      <c r="F16" s="5"/>
      <c r="G16" s="5"/>
      <c r="H16" s="5"/>
      <c r="I16" s="5"/>
      <c r="J16" s="5"/>
      <c r="K16" s="5">
        <v>18</v>
      </c>
      <c r="L16" s="5"/>
      <c r="M16" s="5"/>
      <c r="N16" s="5"/>
      <c r="O16" s="5"/>
      <c r="P16" s="14"/>
      <c r="Q16" s="15"/>
      <c r="R16" s="14">
        <v>15</v>
      </c>
      <c r="S16" s="14"/>
      <c r="T16" s="14"/>
    </row>
    <row r="17" spans="1:20" s="6" customFormat="1" ht="18" x14ac:dyDescent="0.35">
      <c r="A17" s="7"/>
      <c r="B17" s="7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20" s="1" customFormat="1" ht="15" thickBot="1" x14ac:dyDescent="0.35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20" s="1" customFormat="1" ht="26.7" customHeight="1" thickTop="1" thickBot="1" x14ac:dyDescent="0.35">
      <c r="A19" s="59" t="s">
        <v>7</v>
      </c>
      <c r="B19" s="59"/>
      <c r="C19" s="59"/>
      <c r="D19" s="59"/>
      <c r="E19" s="59"/>
      <c r="F19" s="18" t="str">
        <f t="shared" ref="F19:T19" si="0">F1</f>
        <v>Red Hot Toddy
March 10th</v>
      </c>
      <c r="G19" s="18" t="str">
        <f t="shared" si="0"/>
        <v>Salford 10k April 19th</v>
      </c>
      <c r="H19" s="18" t="str">
        <f t="shared" si="0"/>
        <v>North Lincs Half
May 5th</v>
      </c>
      <c r="I19" s="18" t="str">
        <f t="shared" si="0"/>
        <v>Hollingworth Lake 5k 
May 15th</v>
      </c>
      <c r="J19" s="18" t="str">
        <f t="shared" si="0"/>
        <v>Huddersfield Half
June 2nd</v>
      </c>
      <c r="K19" s="18" t="str">
        <f t="shared" si="0"/>
        <v>Huddersfield 5k
July 18th</v>
      </c>
      <c r="L19" s="18" t="str">
        <f t="shared" si="0"/>
        <v>Burnsall 10 Mile
Aug 24th</v>
      </c>
      <c r="M19" s="18" t="str">
        <f t="shared" si="0"/>
        <v>Littleborough 10k
Sept 29th</v>
      </c>
      <c r="N19" s="18" t="str">
        <f t="shared" si="0"/>
        <v>Worksop Half
Oct 27th)</v>
      </c>
      <c r="O19" s="18" t="str">
        <f t="shared" si="0"/>
        <v>Tadcaster 10 Mile
Nov 17th</v>
      </c>
      <c r="P19" s="18" t="str">
        <f t="shared" si="0"/>
        <v>Myerscough 10 Mile
Dec 01st</v>
      </c>
      <c r="Q19" s="18" t="str">
        <f t="shared" si="0"/>
        <v>Ribble Valley 10k 
Dec 29th</v>
      </c>
      <c r="R19" s="18" t="str">
        <f t="shared" si="0"/>
        <v>Inskip Half Jan 19th</v>
      </c>
      <c r="S19" s="18" t="str">
        <f t="shared" si="0"/>
        <v>Blackburn 10k Feb 2nd</v>
      </c>
      <c r="T19" s="18">
        <f t="shared" si="0"/>
        <v>0</v>
      </c>
    </row>
    <row r="20" spans="1:20" s="1" customFormat="1" ht="16.8" thickTop="1" thickBot="1" x14ac:dyDescent="0.35">
      <c r="A20" s="24" t="s">
        <v>1</v>
      </c>
      <c r="B20" s="24"/>
      <c r="C20" s="57" t="s">
        <v>2</v>
      </c>
      <c r="D20" s="55" t="s">
        <v>3</v>
      </c>
      <c r="E20" s="57" t="s">
        <v>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1" customFormat="1" ht="19.2" customHeight="1" thickTop="1" thickBot="1" x14ac:dyDescent="0.35">
      <c r="A21" s="2" t="s">
        <v>5</v>
      </c>
      <c r="B21" s="2" t="s">
        <v>6</v>
      </c>
      <c r="C21" s="58"/>
      <c r="D21" s="56"/>
      <c r="E21" s="5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43"/>
      <c r="R21" s="43"/>
      <c r="S21" s="43"/>
      <c r="T21" s="43"/>
    </row>
    <row r="22" spans="1:20" s="6" customFormat="1" ht="18.600000000000001" thickTop="1" x14ac:dyDescent="0.35">
      <c r="A22" s="3" t="s">
        <v>72</v>
      </c>
      <c r="B22" s="3" t="s">
        <v>29</v>
      </c>
      <c r="C22" s="4">
        <f>SUM(F22:T22)</f>
        <v>140</v>
      </c>
      <c r="D22" s="4">
        <f>SUM(F22:T22)-F22</f>
        <v>120</v>
      </c>
      <c r="E22" s="4">
        <f>COUNT(F22:T22)</f>
        <v>7</v>
      </c>
      <c r="F22" s="12">
        <v>20</v>
      </c>
      <c r="G22" s="5">
        <v>20</v>
      </c>
      <c r="H22" s="5">
        <v>20</v>
      </c>
      <c r="I22" s="5">
        <v>20</v>
      </c>
      <c r="J22" s="5"/>
      <c r="K22" s="5">
        <v>20</v>
      </c>
      <c r="L22" s="5">
        <v>20</v>
      </c>
      <c r="M22" s="5">
        <v>20</v>
      </c>
      <c r="N22" s="5"/>
      <c r="O22" s="5"/>
      <c r="P22" s="5"/>
      <c r="Q22" s="15"/>
      <c r="R22" s="5"/>
      <c r="S22" s="5"/>
      <c r="T22" s="5"/>
    </row>
    <row r="23" spans="1:20" s="6" customFormat="1" ht="18" x14ac:dyDescent="0.35">
      <c r="A23" s="3" t="s">
        <v>30</v>
      </c>
      <c r="B23" s="3" t="s">
        <v>31</v>
      </c>
      <c r="C23" s="4">
        <f>SUM(F23:T23)</f>
        <v>190</v>
      </c>
      <c r="D23" s="4">
        <f>SUM(F23:T23)-F23-G23-H23-L23</f>
        <v>117</v>
      </c>
      <c r="E23" s="4">
        <f>COUNT(F23:T23)</f>
        <v>10</v>
      </c>
      <c r="F23" s="12">
        <v>19</v>
      </c>
      <c r="G23" s="12">
        <v>19</v>
      </c>
      <c r="H23" s="12">
        <v>19</v>
      </c>
      <c r="I23" s="5">
        <v>19</v>
      </c>
      <c r="J23" s="5"/>
      <c r="K23" s="5">
        <v>19</v>
      </c>
      <c r="L23" s="12">
        <v>16</v>
      </c>
      <c r="M23" s="5">
        <v>19</v>
      </c>
      <c r="N23" s="5"/>
      <c r="O23" s="5">
        <v>20</v>
      </c>
      <c r="P23" s="5">
        <v>20</v>
      </c>
      <c r="Q23" s="15"/>
      <c r="R23" s="5">
        <v>20</v>
      </c>
      <c r="S23" s="5"/>
      <c r="T23" s="5"/>
    </row>
    <row r="24" spans="1:20" s="6" customFormat="1" ht="18" x14ac:dyDescent="0.35">
      <c r="A24" s="3" t="s">
        <v>34</v>
      </c>
      <c r="B24" s="3" t="s">
        <v>35</v>
      </c>
      <c r="C24" s="4">
        <f>SUM(F24:T24)</f>
        <v>182</v>
      </c>
      <c r="D24" s="4">
        <f>SUM(F24:T24)-F24-H24-P24-R24</f>
        <v>113</v>
      </c>
      <c r="E24" s="4">
        <f>COUNT(F24:T24)</f>
        <v>10</v>
      </c>
      <c r="F24" s="12">
        <v>17</v>
      </c>
      <c r="G24" s="5"/>
      <c r="H24" s="12">
        <v>17</v>
      </c>
      <c r="I24" s="5">
        <v>18</v>
      </c>
      <c r="J24" s="5">
        <v>20</v>
      </c>
      <c r="K24" s="5">
        <v>18</v>
      </c>
      <c r="L24" s="5"/>
      <c r="M24" s="5">
        <v>18</v>
      </c>
      <c r="N24" s="5">
        <v>20</v>
      </c>
      <c r="O24" s="5">
        <v>19</v>
      </c>
      <c r="P24" s="12">
        <v>17</v>
      </c>
      <c r="Q24" s="5"/>
      <c r="R24" s="12">
        <v>18</v>
      </c>
      <c r="S24" s="5"/>
      <c r="T24" s="5"/>
    </row>
    <row r="25" spans="1:20" s="6" customFormat="1" ht="18" x14ac:dyDescent="0.35">
      <c r="A25" s="3" t="s">
        <v>42</v>
      </c>
      <c r="B25" s="3" t="s">
        <v>77</v>
      </c>
      <c r="C25" s="4">
        <f>SUM(F25:T25)</f>
        <v>136</v>
      </c>
      <c r="D25" s="4">
        <f>SUM(F25:T25)-H25-L25</f>
        <v>107</v>
      </c>
      <c r="E25" s="4">
        <f>COUNT(F25:T25)</f>
        <v>8</v>
      </c>
      <c r="F25" s="5"/>
      <c r="G25" s="5"/>
      <c r="H25" s="12">
        <v>16</v>
      </c>
      <c r="I25" s="5"/>
      <c r="J25" s="5">
        <v>19</v>
      </c>
      <c r="K25" s="5"/>
      <c r="L25" s="12">
        <v>13</v>
      </c>
      <c r="M25" s="5"/>
      <c r="N25" s="5">
        <v>19</v>
      </c>
      <c r="O25" s="5"/>
      <c r="P25" s="5">
        <v>16</v>
      </c>
      <c r="Q25" s="5">
        <v>16</v>
      </c>
      <c r="R25" s="5">
        <v>17</v>
      </c>
      <c r="S25" s="5">
        <v>20</v>
      </c>
      <c r="T25" s="5"/>
    </row>
    <row r="26" spans="1:20" s="6" customFormat="1" ht="18" x14ac:dyDescent="0.35">
      <c r="A26" s="3" t="s">
        <v>32</v>
      </c>
      <c r="B26" s="3" t="s">
        <v>33</v>
      </c>
      <c r="C26" s="4">
        <f>SUM(F26:T26)</f>
        <v>106</v>
      </c>
      <c r="D26" s="4">
        <f>SUM(F26:T26)</f>
        <v>106</v>
      </c>
      <c r="E26" s="4">
        <f>COUNT(F26:T26)</f>
        <v>6</v>
      </c>
      <c r="F26" s="5">
        <v>18</v>
      </c>
      <c r="G26" s="5"/>
      <c r="H26" s="5">
        <v>18</v>
      </c>
      <c r="I26" s="5">
        <v>16</v>
      </c>
      <c r="J26" s="5"/>
      <c r="K26" s="5"/>
      <c r="L26" s="5"/>
      <c r="M26" s="5">
        <v>17</v>
      </c>
      <c r="N26" s="5"/>
      <c r="O26" s="5">
        <v>18</v>
      </c>
      <c r="P26" s="5"/>
      <c r="Q26" s="5"/>
      <c r="R26" s="5">
        <v>19</v>
      </c>
      <c r="S26" s="5"/>
      <c r="T26" s="5"/>
    </row>
    <row r="27" spans="1:20" s="6" customFormat="1" ht="18" x14ac:dyDescent="0.35">
      <c r="A27" s="3" t="s">
        <v>78</v>
      </c>
      <c r="B27" s="3" t="s">
        <v>77</v>
      </c>
      <c r="C27" s="4">
        <f>SUM(F27:T27)</f>
        <v>113</v>
      </c>
      <c r="D27" s="4">
        <f>SUM(F27:T27)-H27</f>
        <v>98</v>
      </c>
      <c r="E27" s="4">
        <f>COUNT(F27:T27)</f>
        <v>7</v>
      </c>
      <c r="F27" s="5"/>
      <c r="G27" s="5"/>
      <c r="H27" s="12">
        <v>15</v>
      </c>
      <c r="I27" s="5"/>
      <c r="J27" s="5">
        <v>18</v>
      </c>
      <c r="K27" s="5"/>
      <c r="L27" s="5">
        <v>15</v>
      </c>
      <c r="M27" s="5"/>
      <c r="N27" s="5"/>
      <c r="O27" s="5"/>
      <c r="P27" s="5">
        <v>15</v>
      </c>
      <c r="Q27" s="5">
        <v>15</v>
      </c>
      <c r="R27" s="5">
        <v>16</v>
      </c>
      <c r="S27" s="5">
        <v>19</v>
      </c>
      <c r="T27" s="5"/>
    </row>
    <row r="28" spans="1:20" s="6" customFormat="1" ht="18" x14ac:dyDescent="0.35">
      <c r="A28" s="3" t="s">
        <v>38</v>
      </c>
      <c r="B28" s="3" t="s">
        <v>39</v>
      </c>
      <c r="C28" s="4">
        <f>SUM(F28:T28)</f>
        <v>84</v>
      </c>
      <c r="D28" s="4">
        <f>SUM(F28:T28)</f>
        <v>84</v>
      </c>
      <c r="E28" s="4">
        <f>COUNT(F28:T28)</f>
        <v>5</v>
      </c>
      <c r="F28" s="5">
        <v>16</v>
      </c>
      <c r="G28" s="5"/>
      <c r="H28" s="5"/>
      <c r="I28" s="5">
        <v>17</v>
      </c>
      <c r="J28" s="5"/>
      <c r="K28" s="5">
        <v>17</v>
      </c>
      <c r="L28" s="5"/>
      <c r="M28" s="5">
        <v>16</v>
      </c>
      <c r="N28" s="5">
        <v>18</v>
      </c>
      <c r="O28" s="5"/>
      <c r="P28" s="5"/>
      <c r="Q28" s="5"/>
      <c r="R28" s="5"/>
      <c r="S28" s="5"/>
      <c r="T28" s="5"/>
    </row>
    <row r="29" spans="1:20" s="6" customFormat="1" ht="18" x14ac:dyDescent="0.35">
      <c r="A29" s="3" t="s">
        <v>119</v>
      </c>
      <c r="B29" s="3" t="s">
        <v>120</v>
      </c>
      <c r="C29" s="4">
        <f>SUM(F29:T29)</f>
        <v>67</v>
      </c>
      <c r="D29" s="4">
        <f>SUM(F29:T29)</f>
        <v>67</v>
      </c>
      <c r="E29" s="4">
        <f>COUNT(F29:T29)</f>
        <v>4</v>
      </c>
      <c r="F29" s="5"/>
      <c r="G29" s="5"/>
      <c r="H29" s="5"/>
      <c r="I29" s="5"/>
      <c r="J29" s="5"/>
      <c r="K29" s="5"/>
      <c r="L29" s="5">
        <v>14</v>
      </c>
      <c r="M29" s="5"/>
      <c r="N29" s="5"/>
      <c r="O29" s="5">
        <v>17</v>
      </c>
      <c r="P29" s="5">
        <v>18</v>
      </c>
      <c r="Q29" s="5">
        <v>18</v>
      </c>
      <c r="R29" s="5"/>
      <c r="S29" s="5"/>
      <c r="T29" s="5"/>
    </row>
    <row r="30" spans="1:20" s="6" customFormat="1" ht="18" x14ac:dyDescent="0.35">
      <c r="A30" s="3" t="s">
        <v>113</v>
      </c>
      <c r="B30" s="3" t="s">
        <v>114</v>
      </c>
      <c r="C30" s="4">
        <f>SUM(F30:T30)</f>
        <v>57</v>
      </c>
      <c r="D30" s="4">
        <f>SUM(F30:T30)</f>
        <v>57</v>
      </c>
      <c r="E30" s="4">
        <f>COUNT(F30:T30)</f>
        <v>3</v>
      </c>
      <c r="F30" s="5"/>
      <c r="G30" s="5"/>
      <c r="H30" s="5"/>
      <c r="I30" s="5"/>
      <c r="J30" s="5"/>
      <c r="K30" s="5"/>
      <c r="L30" s="5">
        <v>18</v>
      </c>
      <c r="M30" s="5"/>
      <c r="N30" s="5"/>
      <c r="O30" s="5"/>
      <c r="P30" s="5">
        <v>19</v>
      </c>
      <c r="Q30" s="5">
        <v>20</v>
      </c>
      <c r="R30" s="5"/>
      <c r="S30" s="5"/>
      <c r="T30" s="5"/>
    </row>
    <row r="31" spans="1:20" s="6" customFormat="1" ht="18" x14ac:dyDescent="0.35">
      <c r="A31" s="3" t="s">
        <v>61</v>
      </c>
      <c r="B31" s="3" t="s">
        <v>60</v>
      </c>
      <c r="C31" s="4">
        <f>SUM(F31:T31)</f>
        <v>37</v>
      </c>
      <c r="D31" s="4">
        <f>SUM(F31:T31)</f>
        <v>37</v>
      </c>
      <c r="E31" s="4">
        <f>COUNT(F31:T31)</f>
        <v>2</v>
      </c>
      <c r="F31" s="5"/>
      <c r="G31" s="5">
        <v>18</v>
      </c>
      <c r="H31" s="5"/>
      <c r="I31" s="5"/>
      <c r="J31" s="5"/>
      <c r="K31" s="5"/>
      <c r="L31" s="5"/>
      <c r="M31" s="5"/>
      <c r="N31" s="5"/>
      <c r="O31" s="5"/>
      <c r="P31" s="5"/>
      <c r="Q31" s="5">
        <v>19</v>
      </c>
      <c r="R31" s="5"/>
      <c r="S31" s="5"/>
      <c r="T31" s="5"/>
    </row>
    <row r="32" spans="1:20" s="6" customFormat="1" ht="18" x14ac:dyDescent="0.35">
      <c r="A32" s="3" t="s">
        <v>111</v>
      </c>
      <c r="B32" s="3" t="s">
        <v>112</v>
      </c>
      <c r="C32" s="4">
        <f>SUM(F32:T32)</f>
        <v>19</v>
      </c>
      <c r="D32" s="4">
        <f>SUM(F32:T32)</f>
        <v>19</v>
      </c>
      <c r="E32" s="4">
        <f>COUNT(F32:T32)</f>
        <v>1</v>
      </c>
      <c r="F32" s="5"/>
      <c r="G32" s="5"/>
      <c r="H32" s="5"/>
      <c r="I32" s="5"/>
      <c r="J32" s="5"/>
      <c r="K32" s="5"/>
      <c r="L32" s="5">
        <v>19</v>
      </c>
      <c r="M32" s="5"/>
      <c r="N32" s="5"/>
      <c r="O32" s="5"/>
      <c r="P32" s="5"/>
      <c r="Q32" s="5"/>
      <c r="R32" s="5"/>
      <c r="S32" s="5"/>
      <c r="T32" s="5"/>
    </row>
    <row r="33" spans="1:20" s="6" customFormat="1" ht="18" x14ac:dyDescent="0.35">
      <c r="A33" s="3" t="s">
        <v>62</v>
      </c>
      <c r="B33" s="3" t="s">
        <v>63</v>
      </c>
      <c r="C33" s="4">
        <f>SUM(F33:T33)</f>
        <v>17</v>
      </c>
      <c r="D33" s="4">
        <f>SUM(F33:T33)</f>
        <v>17</v>
      </c>
      <c r="E33" s="4">
        <f>COUNT(F33:T33)</f>
        <v>1</v>
      </c>
      <c r="F33" s="5"/>
      <c r="G33" s="5">
        <v>17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s="6" customFormat="1" ht="18" x14ac:dyDescent="0.35">
      <c r="A34" s="3" t="s">
        <v>115</v>
      </c>
      <c r="B34" s="3" t="s">
        <v>116</v>
      </c>
      <c r="C34" s="4">
        <f>SUM(F34:T34)</f>
        <v>17</v>
      </c>
      <c r="D34" s="4">
        <f>SUM(F34:T34)</f>
        <v>17</v>
      </c>
      <c r="E34" s="4">
        <f>COUNT(F34:T34)</f>
        <v>1</v>
      </c>
      <c r="F34" s="5"/>
      <c r="G34" s="5"/>
      <c r="H34" s="5"/>
      <c r="I34" s="5"/>
      <c r="J34" s="5"/>
      <c r="K34" s="5"/>
      <c r="L34" s="5">
        <v>17</v>
      </c>
      <c r="M34" s="5"/>
      <c r="N34" s="5"/>
      <c r="O34" s="5"/>
      <c r="P34" s="5"/>
      <c r="Q34" s="5"/>
      <c r="R34" s="5"/>
      <c r="S34" s="5"/>
      <c r="T34" s="5"/>
    </row>
    <row r="35" spans="1:20" s="6" customFormat="1" ht="18" x14ac:dyDescent="0.35">
      <c r="A35" s="3" t="s">
        <v>144</v>
      </c>
      <c r="B35" s="3" t="s">
        <v>143</v>
      </c>
      <c r="C35" s="4">
        <f>SUM(F35:T35)</f>
        <v>17</v>
      </c>
      <c r="D35" s="4">
        <f>SUM(F35:T35)</f>
        <v>17</v>
      </c>
      <c r="E35" s="4">
        <f>COUNT(F35:T35)</f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17</v>
      </c>
      <c r="R35" s="5"/>
      <c r="S35" s="5"/>
      <c r="T35" s="5"/>
    </row>
    <row r="36" spans="1:20" s="6" customFormat="1" ht="18" x14ac:dyDescent="0.35">
      <c r="A36" s="3" t="s">
        <v>64</v>
      </c>
      <c r="B36" s="3" t="s">
        <v>65</v>
      </c>
      <c r="C36" s="4">
        <f>SUM(F36:T36)</f>
        <v>16</v>
      </c>
      <c r="D36" s="4">
        <f>SUM(F36:T36)</f>
        <v>16</v>
      </c>
      <c r="E36" s="4">
        <f>COUNT(F36:T36)</f>
        <v>1</v>
      </c>
      <c r="F36" s="5"/>
      <c r="G36" s="5">
        <v>16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6" customFormat="1" ht="18" x14ac:dyDescent="0.35">
      <c r="A37" s="3" t="s">
        <v>42</v>
      </c>
      <c r="B37" s="3" t="s">
        <v>136</v>
      </c>
      <c r="C37" s="4">
        <f>SUM(F37:T37)</f>
        <v>15</v>
      </c>
      <c r="D37" s="4">
        <f>SUM(F37:T37)</f>
        <v>15</v>
      </c>
      <c r="E37" s="4">
        <f>COUNT(F37:T37)</f>
        <v>1</v>
      </c>
      <c r="F37" s="5"/>
      <c r="G37" s="5"/>
      <c r="H37" s="5"/>
      <c r="I37" s="5"/>
      <c r="J37" s="5"/>
      <c r="K37" s="5"/>
      <c r="L37" s="5"/>
      <c r="M37" s="5">
        <v>15</v>
      </c>
      <c r="N37" s="5"/>
      <c r="O37" s="5"/>
      <c r="P37" s="5"/>
      <c r="Q37" s="5"/>
      <c r="R37" s="5"/>
      <c r="S37" s="5"/>
      <c r="T37" s="5"/>
    </row>
    <row r="38" spans="1:20" s="6" customFormat="1" ht="18" x14ac:dyDescent="0.35">
      <c r="A38" s="7"/>
      <c r="B38" s="7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20" s="6" customFormat="1" ht="18" x14ac:dyDescent="0.35">
      <c r="A39" s="7"/>
      <c r="B39" s="7"/>
      <c r="C39" s="8"/>
      <c r="D39" s="8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20" s="6" customFormat="1" ht="18" x14ac:dyDescent="0.35">
      <c r="A40" s="7"/>
      <c r="B40" s="7"/>
      <c r="C40" s="8"/>
      <c r="D40" s="8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20" s="1" customFormat="1" ht="15" thickBot="1" x14ac:dyDescent="0.35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20" s="1" customFormat="1" ht="25.2" customHeight="1" thickTop="1" thickBot="1" x14ac:dyDescent="0.35">
      <c r="A42" s="50" t="s">
        <v>8</v>
      </c>
      <c r="B42" s="50"/>
      <c r="C42" s="50"/>
      <c r="D42" s="50"/>
      <c r="E42" s="50"/>
      <c r="F42" s="44" t="str">
        <f t="shared" ref="F42:T42" si="1">F19</f>
        <v>Red Hot Toddy
March 10th</v>
      </c>
      <c r="G42" s="44" t="str">
        <f t="shared" si="1"/>
        <v>Salford 10k April 19th</v>
      </c>
      <c r="H42" s="44" t="str">
        <f t="shared" si="1"/>
        <v>North Lincs Half
May 5th</v>
      </c>
      <c r="I42" s="44" t="str">
        <f t="shared" si="1"/>
        <v>Hollingworth Lake 5k 
May 15th</v>
      </c>
      <c r="J42" s="44" t="str">
        <f t="shared" si="1"/>
        <v>Huddersfield Half
June 2nd</v>
      </c>
      <c r="K42" s="44" t="str">
        <f t="shared" si="1"/>
        <v>Huddersfield 5k
July 18th</v>
      </c>
      <c r="L42" s="44" t="str">
        <f t="shared" si="1"/>
        <v>Burnsall 10 Mile
Aug 24th</v>
      </c>
      <c r="M42" s="44" t="str">
        <f t="shared" si="1"/>
        <v>Littleborough 10k
Sept 29th</v>
      </c>
      <c r="N42" s="44" t="str">
        <f t="shared" si="1"/>
        <v>Worksop Half
Oct 27th)</v>
      </c>
      <c r="O42" s="44" t="str">
        <f t="shared" si="1"/>
        <v>Tadcaster 10 Mile
Nov 17th</v>
      </c>
      <c r="P42" s="44" t="str">
        <f t="shared" si="1"/>
        <v>Myerscough 10 Mile
Dec 01st</v>
      </c>
      <c r="Q42" s="44" t="str">
        <f t="shared" si="1"/>
        <v>Ribble Valley 10k 
Dec 29th</v>
      </c>
      <c r="R42" s="44" t="str">
        <f t="shared" si="1"/>
        <v>Inskip Half Jan 19th</v>
      </c>
      <c r="S42" s="44" t="str">
        <f t="shared" si="1"/>
        <v>Blackburn 10k Feb 2nd</v>
      </c>
      <c r="T42" s="44">
        <f t="shared" si="1"/>
        <v>0</v>
      </c>
    </row>
    <row r="43" spans="1:20" s="1" customFormat="1" ht="16.8" thickTop="1" thickBot="1" x14ac:dyDescent="0.35">
      <c r="A43" s="24" t="s">
        <v>1</v>
      </c>
      <c r="B43" s="24"/>
      <c r="C43" s="48" t="s">
        <v>2</v>
      </c>
      <c r="D43" s="51" t="s">
        <v>3</v>
      </c>
      <c r="E43" s="48" t="s">
        <v>4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 s="1" customFormat="1" ht="24" customHeight="1" thickTop="1" thickBot="1" x14ac:dyDescent="0.35">
      <c r="A44" s="2" t="s">
        <v>5</v>
      </c>
      <c r="B44" s="2" t="s">
        <v>6</v>
      </c>
      <c r="C44" s="49"/>
      <c r="D44" s="52"/>
      <c r="E44" s="49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6"/>
      <c r="S44" s="46"/>
      <c r="T44" s="46"/>
    </row>
    <row r="45" spans="1:20" s="6" customFormat="1" ht="18.600000000000001" thickTop="1" x14ac:dyDescent="0.35">
      <c r="A45" s="3" t="s">
        <v>36</v>
      </c>
      <c r="B45" s="3" t="s">
        <v>37</v>
      </c>
      <c r="C45" s="4">
        <f>SUM(F45:T45)</f>
        <v>179</v>
      </c>
      <c r="D45" s="4">
        <f>SUM(F45:T45)-F45-G45-K45</f>
        <v>120</v>
      </c>
      <c r="E45" s="4">
        <f>COUNT(F45:T45)</f>
        <v>9</v>
      </c>
      <c r="F45" s="12">
        <v>20</v>
      </c>
      <c r="G45" s="12">
        <v>20</v>
      </c>
      <c r="H45" s="5">
        <v>20</v>
      </c>
      <c r="I45" s="5">
        <v>20</v>
      </c>
      <c r="J45" s="5">
        <v>20</v>
      </c>
      <c r="K45" s="12">
        <v>19</v>
      </c>
      <c r="L45" s="5">
        <v>20</v>
      </c>
      <c r="M45" s="5"/>
      <c r="N45" s="5"/>
      <c r="O45" s="5"/>
      <c r="P45" s="5">
        <v>20</v>
      </c>
      <c r="Q45" s="5"/>
      <c r="R45" s="5">
        <v>20</v>
      </c>
      <c r="S45" s="5"/>
      <c r="T45" s="5"/>
    </row>
    <row r="46" spans="1:20" s="6" customFormat="1" ht="18" x14ac:dyDescent="0.35">
      <c r="A46" s="3" t="s">
        <v>106</v>
      </c>
      <c r="B46" s="3" t="s">
        <v>107</v>
      </c>
      <c r="C46" s="4">
        <f>SUM(F46:T46)</f>
        <v>152</v>
      </c>
      <c r="D46" s="4">
        <f>SUM(F46:T46)-L46-P46</f>
        <v>116</v>
      </c>
      <c r="E46" s="4">
        <f>COUNT(F46:T46)</f>
        <v>8</v>
      </c>
      <c r="F46" s="5"/>
      <c r="G46" s="5"/>
      <c r="H46" s="12"/>
      <c r="I46" s="5"/>
      <c r="J46" s="5"/>
      <c r="K46" s="5">
        <v>20</v>
      </c>
      <c r="L46" s="12">
        <v>18</v>
      </c>
      <c r="M46" s="5">
        <v>19</v>
      </c>
      <c r="N46" s="5">
        <v>20</v>
      </c>
      <c r="O46" s="5"/>
      <c r="P46" s="12">
        <v>18</v>
      </c>
      <c r="Q46" s="5">
        <v>19</v>
      </c>
      <c r="R46" s="5">
        <v>18</v>
      </c>
      <c r="S46" s="5">
        <v>20</v>
      </c>
      <c r="T46" s="5"/>
    </row>
    <row r="47" spans="1:20" s="6" customFormat="1" ht="18" x14ac:dyDescent="0.35">
      <c r="A47" s="3" t="s">
        <v>40</v>
      </c>
      <c r="B47" s="3" t="s">
        <v>41</v>
      </c>
      <c r="C47" s="4">
        <f>SUM(F47:T47)</f>
        <v>147</v>
      </c>
      <c r="D47" s="4">
        <f>SUM(F47:T47)-M47-R47</f>
        <v>113</v>
      </c>
      <c r="E47" s="4">
        <f>COUNT(F47:T47)</f>
        <v>8</v>
      </c>
      <c r="F47" s="5">
        <v>19</v>
      </c>
      <c r="G47" s="5">
        <v>19</v>
      </c>
      <c r="H47" s="5">
        <v>19</v>
      </c>
      <c r="I47" s="5">
        <v>18</v>
      </c>
      <c r="J47" s="5"/>
      <c r="K47" s="5"/>
      <c r="L47" s="5">
        <v>19</v>
      </c>
      <c r="M47" s="12">
        <v>17</v>
      </c>
      <c r="N47" s="5"/>
      <c r="O47" s="5"/>
      <c r="P47" s="5"/>
      <c r="Q47" s="5"/>
      <c r="R47" s="12">
        <v>17</v>
      </c>
      <c r="S47" s="5">
        <v>19</v>
      </c>
      <c r="T47" s="5"/>
    </row>
    <row r="48" spans="1:20" s="6" customFormat="1" ht="18" x14ac:dyDescent="0.35">
      <c r="A48" s="3" t="s">
        <v>44</v>
      </c>
      <c r="B48" s="3" t="s">
        <v>45</v>
      </c>
      <c r="C48" s="4">
        <f>SUM(F48:T48)</f>
        <v>116</v>
      </c>
      <c r="D48" s="4">
        <f>SUM(F48:T48)-K48</f>
        <v>101</v>
      </c>
      <c r="E48" s="4">
        <f>COUNT(F48:T48)</f>
        <v>7</v>
      </c>
      <c r="F48" s="5">
        <v>17</v>
      </c>
      <c r="G48" s="5">
        <v>17</v>
      </c>
      <c r="H48" s="5">
        <v>17</v>
      </c>
      <c r="I48" s="5">
        <v>17</v>
      </c>
      <c r="J48" s="5">
        <v>17</v>
      </c>
      <c r="K48" s="12">
        <v>15</v>
      </c>
      <c r="L48" s="5"/>
      <c r="M48" s="5"/>
      <c r="N48" s="5"/>
      <c r="O48" s="5"/>
      <c r="P48" s="5">
        <v>16</v>
      </c>
      <c r="Q48" s="5"/>
      <c r="R48" s="5"/>
      <c r="S48" s="5"/>
      <c r="T48" s="5"/>
    </row>
    <row r="49" spans="1:20" s="6" customFormat="1" ht="18" x14ac:dyDescent="0.35">
      <c r="A49" s="3" t="s">
        <v>127</v>
      </c>
      <c r="B49" s="3" t="s">
        <v>128</v>
      </c>
      <c r="C49" s="4">
        <f>SUM(F49:T49)</f>
        <v>72</v>
      </c>
      <c r="D49" s="4">
        <f>SUM(F49:T49)</f>
        <v>72</v>
      </c>
      <c r="E49" s="4">
        <f>COUNT(F49:T49)</f>
        <v>4</v>
      </c>
      <c r="F49" s="5"/>
      <c r="G49" s="5"/>
      <c r="H49" s="12"/>
      <c r="I49" s="5"/>
      <c r="J49" s="5"/>
      <c r="K49" s="5"/>
      <c r="L49" s="5">
        <v>16</v>
      </c>
      <c r="M49" s="5">
        <v>18</v>
      </c>
      <c r="N49" s="5">
        <v>19</v>
      </c>
      <c r="O49" s="5"/>
      <c r="P49" s="5">
        <v>19</v>
      </c>
      <c r="Q49" s="5"/>
      <c r="R49" s="5"/>
      <c r="S49" s="5"/>
      <c r="T49" s="5"/>
    </row>
    <row r="50" spans="1:20" s="6" customFormat="1" ht="18" x14ac:dyDescent="0.35">
      <c r="A50" s="3" t="s">
        <v>90</v>
      </c>
      <c r="B50" s="3" t="s">
        <v>91</v>
      </c>
      <c r="C50" s="4">
        <f>SUM(F50:T50)</f>
        <v>57</v>
      </c>
      <c r="D50" s="4">
        <f>SUM(F50:T50)</f>
        <v>57</v>
      </c>
      <c r="E50" s="4">
        <f>COUNT(F50:T50)</f>
        <v>3</v>
      </c>
      <c r="F50" s="5"/>
      <c r="G50" s="5"/>
      <c r="H50" s="5"/>
      <c r="I50" s="5">
        <v>19</v>
      </c>
      <c r="J50" s="5"/>
      <c r="K50" s="5">
        <v>18</v>
      </c>
      <c r="L50" s="5"/>
      <c r="M50" s="5"/>
      <c r="N50" s="5"/>
      <c r="O50" s="5"/>
      <c r="P50" s="5"/>
      <c r="Q50" s="5">
        <v>20</v>
      </c>
      <c r="R50" s="5"/>
      <c r="S50" s="5"/>
      <c r="T50" s="5"/>
    </row>
    <row r="51" spans="1:20" s="6" customFormat="1" ht="18" x14ac:dyDescent="0.35">
      <c r="A51" s="3" t="s">
        <v>79</v>
      </c>
      <c r="B51" s="3" t="s">
        <v>80</v>
      </c>
      <c r="C51" s="4">
        <f>SUM(F51:T51)</f>
        <v>57</v>
      </c>
      <c r="D51" s="4">
        <f>SUM(F51:T51)</f>
        <v>57</v>
      </c>
      <c r="E51" s="4">
        <f>COUNT(F51:T51)</f>
        <v>3</v>
      </c>
      <c r="F51" s="5"/>
      <c r="G51" s="5"/>
      <c r="H51" s="5">
        <v>18</v>
      </c>
      <c r="I51" s="5"/>
      <c r="J51" s="5"/>
      <c r="K51" s="5"/>
      <c r="L51" s="5"/>
      <c r="M51" s="5"/>
      <c r="N51" s="5"/>
      <c r="O51" s="5">
        <v>20</v>
      </c>
      <c r="P51" s="5"/>
      <c r="Q51" s="5"/>
      <c r="R51" s="5">
        <v>19</v>
      </c>
      <c r="S51" s="5"/>
      <c r="T51" s="5"/>
    </row>
    <row r="52" spans="1:20" s="6" customFormat="1" ht="18" x14ac:dyDescent="0.35">
      <c r="A52" s="3" t="s">
        <v>42</v>
      </c>
      <c r="B52" s="3" t="s">
        <v>43</v>
      </c>
      <c r="C52" s="4">
        <f>SUM(F52:T52)</f>
        <v>34</v>
      </c>
      <c r="D52" s="4">
        <f>SUM(F52:T52)</f>
        <v>34</v>
      </c>
      <c r="E52" s="4">
        <f>COUNT(F52:T52)</f>
        <v>2</v>
      </c>
      <c r="F52" s="5">
        <v>18</v>
      </c>
      <c r="G52" s="5"/>
      <c r="H52" s="5"/>
      <c r="I52" s="5"/>
      <c r="J52" s="5"/>
      <c r="K52" s="5">
        <v>16</v>
      </c>
      <c r="L52" s="5"/>
      <c r="M52" s="5"/>
      <c r="N52" s="5"/>
      <c r="O52" s="5"/>
      <c r="P52" s="5"/>
      <c r="Q52" s="5"/>
      <c r="R52" s="5"/>
      <c r="S52" s="5"/>
      <c r="T52" s="5"/>
    </row>
    <row r="53" spans="1:20" s="6" customFormat="1" ht="18" x14ac:dyDescent="0.35">
      <c r="A53" s="3" t="s">
        <v>108</v>
      </c>
      <c r="B53" s="3" t="s">
        <v>109</v>
      </c>
      <c r="C53" s="4">
        <f>SUM(F53:T53)</f>
        <v>34</v>
      </c>
      <c r="D53" s="4">
        <f>SUM(F53:T53)</f>
        <v>34</v>
      </c>
      <c r="E53" s="4">
        <f>COUNT(F53:T53)</f>
        <v>2</v>
      </c>
      <c r="F53" s="5"/>
      <c r="G53" s="5"/>
      <c r="H53" s="12"/>
      <c r="I53" s="5"/>
      <c r="J53" s="5"/>
      <c r="K53" s="5">
        <v>17</v>
      </c>
      <c r="L53" s="5"/>
      <c r="M53" s="5"/>
      <c r="N53" s="5"/>
      <c r="O53" s="5"/>
      <c r="P53" s="5">
        <v>17</v>
      </c>
      <c r="Q53" s="5"/>
      <c r="R53" s="5"/>
      <c r="S53" s="5"/>
      <c r="T53" s="5"/>
    </row>
    <row r="54" spans="1:20" s="6" customFormat="1" ht="18" x14ac:dyDescent="0.35">
      <c r="A54" s="3" t="s">
        <v>125</v>
      </c>
      <c r="B54" s="3" t="s">
        <v>126</v>
      </c>
      <c r="C54" s="4">
        <f>SUM(F54:T54)</f>
        <v>33</v>
      </c>
      <c r="D54" s="4">
        <f>SUM(F54:T54)</f>
        <v>33</v>
      </c>
      <c r="E54" s="4">
        <f>COUNT(F54:T54)</f>
        <v>2</v>
      </c>
      <c r="F54" s="5"/>
      <c r="G54" s="5"/>
      <c r="H54" s="12"/>
      <c r="I54" s="5"/>
      <c r="J54" s="5"/>
      <c r="K54" s="5"/>
      <c r="L54" s="5">
        <v>17</v>
      </c>
      <c r="M54" s="5">
        <v>16</v>
      </c>
      <c r="N54" s="5"/>
      <c r="O54" s="5"/>
      <c r="P54" s="5"/>
      <c r="Q54" s="5"/>
      <c r="R54" s="5"/>
      <c r="S54" s="5"/>
      <c r="T54" s="5"/>
    </row>
    <row r="55" spans="1:20" s="6" customFormat="1" ht="18" x14ac:dyDescent="0.35">
      <c r="A55" s="3" t="s">
        <v>46</v>
      </c>
      <c r="B55" s="3" t="s">
        <v>47</v>
      </c>
      <c r="C55" s="4">
        <f>SUM(F55:T55)</f>
        <v>32</v>
      </c>
      <c r="D55" s="4">
        <f>SUM(F55:T55)</f>
        <v>32</v>
      </c>
      <c r="E55" s="4">
        <f>COUNT(F55:T55)</f>
        <v>2</v>
      </c>
      <c r="F55" s="5">
        <v>16</v>
      </c>
      <c r="G55" s="5"/>
      <c r="H55" s="5"/>
      <c r="I55" s="5">
        <v>16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s="6" customFormat="1" ht="18" x14ac:dyDescent="0.35">
      <c r="A56" s="3" t="s">
        <v>134</v>
      </c>
      <c r="B56" s="3" t="s">
        <v>135</v>
      </c>
      <c r="C56" s="4">
        <f>SUM(F56:T56)</f>
        <v>20</v>
      </c>
      <c r="D56" s="4">
        <f>SUM(F56:T56)-K56</f>
        <v>20</v>
      </c>
      <c r="E56" s="4">
        <f>COUNT(F56:T56)</f>
        <v>1</v>
      </c>
      <c r="F56" s="5"/>
      <c r="G56" s="5"/>
      <c r="H56" s="5"/>
      <c r="I56" s="5"/>
      <c r="J56" s="5"/>
      <c r="K56" s="12"/>
      <c r="L56" s="5"/>
      <c r="M56" s="5">
        <v>20</v>
      </c>
      <c r="N56" s="5"/>
      <c r="O56" s="5"/>
      <c r="P56" s="5"/>
      <c r="Q56" s="5"/>
      <c r="R56" s="5"/>
      <c r="S56" s="5"/>
      <c r="T56" s="5"/>
    </row>
    <row r="57" spans="1:20" s="6" customFormat="1" ht="18" x14ac:dyDescent="0.35">
      <c r="A57" s="3" t="s">
        <v>101</v>
      </c>
      <c r="B57" s="3" t="s">
        <v>102</v>
      </c>
      <c r="C57" s="4">
        <f>SUM(F57:T57)</f>
        <v>19</v>
      </c>
      <c r="D57" s="4">
        <f>SUM(F57:T57)</f>
        <v>19</v>
      </c>
      <c r="E57" s="4">
        <f>COUNT(F57:T57)</f>
        <v>1</v>
      </c>
      <c r="F57" s="5"/>
      <c r="G57" s="5"/>
      <c r="H57" s="5"/>
      <c r="I57" s="5"/>
      <c r="J57" s="5">
        <v>19</v>
      </c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s="6" customFormat="1" ht="18" x14ac:dyDescent="0.35">
      <c r="A58" s="3" t="s">
        <v>141</v>
      </c>
      <c r="B58" s="3" t="s">
        <v>142</v>
      </c>
      <c r="C58" s="4">
        <f>SUM(F58:T58)</f>
        <v>19</v>
      </c>
      <c r="D58" s="4">
        <f>SUM(F58:T58)</f>
        <v>19</v>
      </c>
      <c r="E58" s="4">
        <f>COUNT(F58:T58)</f>
        <v>1</v>
      </c>
      <c r="F58" s="5"/>
      <c r="G58" s="5"/>
      <c r="H58" s="12"/>
      <c r="I58" s="5"/>
      <c r="J58" s="5"/>
      <c r="K58" s="5"/>
      <c r="L58" s="5"/>
      <c r="M58" s="5"/>
      <c r="N58" s="5"/>
      <c r="O58" s="5">
        <v>19</v>
      </c>
      <c r="P58" s="5"/>
      <c r="Q58" s="5"/>
      <c r="R58" s="5"/>
      <c r="S58" s="5"/>
      <c r="T58" s="5"/>
    </row>
    <row r="59" spans="1:20" s="6" customFormat="1" ht="18" x14ac:dyDescent="0.35">
      <c r="A59" s="3" t="s">
        <v>66</v>
      </c>
      <c r="B59" s="3" t="s">
        <v>67</v>
      </c>
      <c r="C59" s="4">
        <f>SUM(F59:T59)</f>
        <v>18</v>
      </c>
      <c r="D59" s="4">
        <f>SUM(F59:T59)</f>
        <v>18</v>
      </c>
      <c r="E59" s="4">
        <f>COUNT(F59:T59)</f>
        <v>1</v>
      </c>
      <c r="F59" s="5"/>
      <c r="G59" s="5">
        <v>18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s="6" customFormat="1" ht="18" x14ac:dyDescent="0.35">
      <c r="A60" s="3" t="s">
        <v>103</v>
      </c>
      <c r="B60" s="3" t="s">
        <v>104</v>
      </c>
      <c r="C60" s="4">
        <f>SUM(F60:T60)</f>
        <v>18</v>
      </c>
      <c r="D60" s="4">
        <f>SUM(F60:T60)</f>
        <v>18</v>
      </c>
      <c r="E60" s="4">
        <f>COUNT(F60:T60)</f>
        <v>1</v>
      </c>
      <c r="F60" s="5"/>
      <c r="G60" s="5"/>
      <c r="H60" s="12"/>
      <c r="I60" s="5"/>
      <c r="J60" s="5">
        <v>18</v>
      </c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s="6" customFormat="1" ht="18" x14ac:dyDescent="0.35">
      <c r="A61" s="3" t="s">
        <v>97</v>
      </c>
      <c r="B61" s="3" t="s">
        <v>129</v>
      </c>
      <c r="C61" s="4">
        <f>SUM(F61:T61)</f>
        <v>15</v>
      </c>
      <c r="D61" s="4">
        <f>SUM(F61:T61)</f>
        <v>15</v>
      </c>
      <c r="E61" s="4">
        <f>COUNT(F61:T61)</f>
        <v>1</v>
      </c>
      <c r="F61" s="5"/>
      <c r="G61" s="5"/>
      <c r="H61" s="5"/>
      <c r="I61" s="5"/>
      <c r="J61" s="5"/>
      <c r="K61" s="5"/>
      <c r="L61" s="5">
        <v>15</v>
      </c>
      <c r="M61" s="5"/>
      <c r="N61" s="5"/>
      <c r="O61" s="5"/>
      <c r="P61" s="5"/>
      <c r="Q61" s="5"/>
      <c r="R61" s="5"/>
      <c r="S61" s="5"/>
      <c r="T61" s="5"/>
    </row>
    <row r="62" spans="1:20" s="6" customFormat="1" ht="18" x14ac:dyDescent="0.35">
      <c r="A62" s="3" t="s">
        <v>48</v>
      </c>
      <c r="B62" s="3" t="s">
        <v>49</v>
      </c>
      <c r="C62" s="4">
        <f>SUM(F62:T62)</f>
        <v>15</v>
      </c>
      <c r="D62" s="4">
        <f>SUM(F62:T62)</f>
        <v>15</v>
      </c>
      <c r="E62" s="4">
        <f>COUNT(F62:T62)</f>
        <v>1</v>
      </c>
      <c r="F62" s="5">
        <v>15</v>
      </c>
      <c r="G62" s="5"/>
      <c r="H62" s="1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s="1" customFormat="1" ht="25.2" customHeight="1" thickBot="1" x14ac:dyDescent="0.35"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20" s="1" customFormat="1" ht="25.2" customHeight="1" thickTop="1" thickBot="1" x14ac:dyDescent="0.35">
      <c r="A64" s="31" t="s">
        <v>9</v>
      </c>
      <c r="B64" s="31"/>
      <c r="C64" s="31"/>
      <c r="D64" s="31"/>
      <c r="E64" s="31"/>
      <c r="F64" s="27" t="str">
        <f t="shared" ref="F64:T64" si="2">F42</f>
        <v>Red Hot Toddy
March 10th</v>
      </c>
      <c r="G64" s="27" t="str">
        <f t="shared" si="2"/>
        <v>Salford 10k April 19th</v>
      </c>
      <c r="H64" s="27" t="str">
        <f t="shared" si="2"/>
        <v>North Lincs Half
May 5th</v>
      </c>
      <c r="I64" s="27" t="str">
        <f t="shared" si="2"/>
        <v>Hollingworth Lake 5k 
May 15th</v>
      </c>
      <c r="J64" s="27" t="str">
        <f t="shared" si="2"/>
        <v>Huddersfield Half
June 2nd</v>
      </c>
      <c r="K64" s="27" t="str">
        <f t="shared" si="2"/>
        <v>Huddersfield 5k
July 18th</v>
      </c>
      <c r="L64" s="27" t="str">
        <f t="shared" si="2"/>
        <v>Burnsall 10 Mile
Aug 24th</v>
      </c>
      <c r="M64" s="27" t="str">
        <f t="shared" si="2"/>
        <v>Littleborough 10k
Sept 29th</v>
      </c>
      <c r="N64" s="27" t="str">
        <f t="shared" si="2"/>
        <v>Worksop Half
Oct 27th)</v>
      </c>
      <c r="O64" s="27" t="str">
        <f t="shared" si="2"/>
        <v>Tadcaster 10 Mile
Nov 17th</v>
      </c>
      <c r="P64" s="27" t="str">
        <f t="shared" si="2"/>
        <v>Myerscough 10 Mile
Dec 01st</v>
      </c>
      <c r="Q64" s="27" t="str">
        <f t="shared" si="2"/>
        <v>Ribble Valley 10k 
Dec 29th</v>
      </c>
      <c r="R64" s="27" t="str">
        <f t="shared" si="2"/>
        <v>Inskip Half Jan 19th</v>
      </c>
      <c r="S64" s="27" t="str">
        <f t="shared" si="2"/>
        <v>Blackburn 10k Feb 2nd</v>
      </c>
      <c r="T64" s="27">
        <f t="shared" si="2"/>
        <v>0</v>
      </c>
    </row>
    <row r="65" spans="1:20" s="1" customFormat="1" ht="16.8" thickTop="1" thickBot="1" x14ac:dyDescent="0.35">
      <c r="A65" s="24" t="s">
        <v>1</v>
      </c>
      <c r="B65" s="24"/>
      <c r="C65" s="35" t="s">
        <v>2</v>
      </c>
      <c r="D65" s="37" t="s">
        <v>3</v>
      </c>
      <c r="E65" s="35" t="s">
        <v>4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 s="1" customFormat="1" ht="21" customHeight="1" thickTop="1" thickBot="1" x14ac:dyDescent="0.35">
      <c r="A66" s="2" t="s">
        <v>5</v>
      </c>
      <c r="B66" s="2" t="s">
        <v>6</v>
      </c>
      <c r="C66" s="36"/>
      <c r="D66" s="38"/>
      <c r="E66" s="36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47"/>
      <c r="R66" s="47"/>
      <c r="S66" s="47"/>
      <c r="T66" s="47"/>
    </row>
    <row r="67" spans="1:20" s="6" customFormat="1" ht="18.600000000000001" thickTop="1" x14ac:dyDescent="0.35">
      <c r="A67" s="3" t="s">
        <v>121</v>
      </c>
      <c r="B67" s="3" t="s">
        <v>122</v>
      </c>
      <c r="C67" s="4">
        <f>SUM(F67:T67)</f>
        <v>120</v>
      </c>
      <c r="D67" s="4">
        <f>SUM(F67:T67)</f>
        <v>120</v>
      </c>
      <c r="E67" s="4">
        <f>COUNT(F67:T67)</f>
        <v>6</v>
      </c>
      <c r="F67" s="5"/>
      <c r="G67" s="5"/>
      <c r="H67" s="5"/>
      <c r="I67" s="5"/>
      <c r="J67" s="5"/>
      <c r="K67" s="5"/>
      <c r="L67" s="5">
        <v>20</v>
      </c>
      <c r="M67" s="5"/>
      <c r="N67" s="5">
        <v>20</v>
      </c>
      <c r="O67" s="5">
        <v>20</v>
      </c>
      <c r="P67" s="5">
        <v>20</v>
      </c>
      <c r="Q67" s="5">
        <v>20</v>
      </c>
      <c r="R67" s="5"/>
      <c r="S67" s="5">
        <v>20</v>
      </c>
      <c r="T67" s="5"/>
    </row>
    <row r="68" spans="1:20" s="6" customFormat="1" ht="18" x14ac:dyDescent="0.35">
      <c r="A68" s="3" t="s">
        <v>81</v>
      </c>
      <c r="B68" s="3" t="s">
        <v>82</v>
      </c>
      <c r="C68" s="4">
        <f>SUM(F68:T68)</f>
        <v>208</v>
      </c>
      <c r="D68" s="4">
        <f>SUM(F68:T68)-I68-K68-L68-M68-P68</f>
        <v>116</v>
      </c>
      <c r="E68" s="4">
        <f>COUNT(F68:T68)</f>
        <v>11</v>
      </c>
      <c r="F68" s="5"/>
      <c r="G68" s="5"/>
      <c r="H68" s="5">
        <v>20</v>
      </c>
      <c r="I68" s="12">
        <v>19</v>
      </c>
      <c r="J68" s="12"/>
      <c r="K68" s="12">
        <v>18</v>
      </c>
      <c r="L68" s="12">
        <v>18</v>
      </c>
      <c r="M68" s="12">
        <v>19</v>
      </c>
      <c r="N68" s="5">
        <v>19</v>
      </c>
      <c r="O68" s="5">
        <v>19</v>
      </c>
      <c r="P68" s="12">
        <v>18</v>
      </c>
      <c r="Q68" s="5">
        <v>19</v>
      </c>
      <c r="R68" s="5">
        <v>20</v>
      </c>
      <c r="S68" s="5">
        <v>19</v>
      </c>
      <c r="T68" s="5"/>
    </row>
    <row r="69" spans="1:20" s="6" customFormat="1" ht="18" x14ac:dyDescent="0.35">
      <c r="A69" s="3" t="s">
        <v>70</v>
      </c>
      <c r="B69" s="3" t="s">
        <v>71</v>
      </c>
      <c r="C69" s="4">
        <f>SUM(F69:T69)</f>
        <v>215</v>
      </c>
      <c r="D69" s="4">
        <f>SUM(F69:T69)-L69-N69-O69-P69-Q69-R69</f>
        <v>115</v>
      </c>
      <c r="E69" s="4">
        <f>COUNT(F69:T69)</f>
        <v>12</v>
      </c>
      <c r="F69" s="5"/>
      <c r="G69" s="5">
        <v>19</v>
      </c>
      <c r="H69" s="5">
        <v>19</v>
      </c>
      <c r="I69" s="5"/>
      <c r="J69" s="5">
        <v>20</v>
      </c>
      <c r="K69" s="5">
        <v>19</v>
      </c>
      <c r="L69" s="12">
        <v>17</v>
      </c>
      <c r="M69" s="5">
        <v>20</v>
      </c>
      <c r="N69" s="12">
        <v>15</v>
      </c>
      <c r="O69" s="12">
        <v>16</v>
      </c>
      <c r="P69" s="12">
        <v>17</v>
      </c>
      <c r="Q69" s="12">
        <v>17</v>
      </c>
      <c r="R69" s="12">
        <v>18</v>
      </c>
      <c r="S69" s="5">
        <v>18</v>
      </c>
      <c r="T69" s="5"/>
    </row>
    <row r="70" spans="1:20" s="6" customFormat="1" ht="18" x14ac:dyDescent="0.35">
      <c r="A70" s="3" t="s">
        <v>83</v>
      </c>
      <c r="B70" s="3" t="s">
        <v>84</v>
      </c>
      <c r="C70" s="4">
        <f>SUM(F70:T70)</f>
        <v>153</v>
      </c>
      <c r="D70" s="4">
        <f>SUM(F70:T70)-I70-L70-N70</f>
        <v>104</v>
      </c>
      <c r="E70" s="4">
        <f>COUNT(F70:T70)</f>
        <v>9</v>
      </c>
      <c r="F70" s="5"/>
      <c r="G70" s="5"/>
      <c r="H70" s="5">
        <v>18</v>
      </c>
      <c r="I70" s="12">
        <v>17</v>
      </c>
      <c r="J70" s="5"/>
      <c r="K70" s="5">
        <v>17</v>
      </c>
      <c r="L70" s="12">
        <v>16</v>
      </c>
      <c r="M70" s="5">
        <v>18</v>
      </c>
      <c r="N70" s="12">
        <v>16</v>
      </c>
      <c r="O70" s="5">
        <v>17</v>
      </c>
      <c r="P70" s="5"/>
      <c r="Q70" s="5"/>
      <c r="R70" s="5">
        <v>17</v>
      </c>
      <c r="S70" s="5">
        <v>17</v>
      </c>
      <c r="T70" s="5"/>
    </row>
    <row r="71" spans="1:20" s="6" customFormat="1" ht="18" x14ac:dyDescent="0.35">
      <c r="A71" s="3" t="s">
        <v>139</v>
      </c>
      <c r="B71" s="3" t="s">
        <v>140</v>
      </c>
      <c r="C71" s="4">
        <f>SUM(F71:T71)</f>
        <v>72</v>
      </c>
      <c r="D71" s="4">
        <f>SUM(F71:T71)</f>
        <v>72</v>
      </c>
      <c r="E71" s="4">
        <f>COUNT(F71:T71)</f>
        <v>4</v>
      </c>
      <c r="F71" s="5"/>
      <c r="G71" s="5"/>
      <c r="H71" s="5"/>
      <c r="I71" s="5"/>
      <c r="J71" s="5"/>
      <c r="K71" s="5"/>
      <c r="L71" s="5"/>
      <c r="M71" s="5"/>
      <c r="N71" s="5">
        <v>17</v>
      </c>
      <c r="O71" s="5">
        <v>18</v>
      </c>
      <c r="P71" s="5">
        <v>19</v>
      </c>
      <c r="Q71" s="5">
        <v>18</v>
      </c>
      <c r="R71" s="5"/>
      <c r="S71" s="5"/>
      <c r="T71" s="5"/>
    </row>
    <row r="72" spans="1:20" s="6" customFormat="1" ht="18" x14ac:dyDescent="0.35">
      <c r="A72" s="3" t="s">
        <v>68</v>
      </c>
      <c r="B72" s="3" t="s">
        <v>69</v>
      </c>
      <c r="C72" s="4">
        <f>SUM(F72:T72)</f>
        <v>57</v>
      </c>
      <c r="D72" s="4">
        <f>SUM(F72:T72)</f>
        <v>57</v>
      </c>
      <c r="E72" s="4">
        <f>COUNT(F72:T72)</f>
        <v>3</v>
      </c>
      <c r="F72" s="5"/>
      <c r="G72" s="5">
        <v>20</v>
      </c>
      <c r="H72" s="12"/>
      <c r="I72" s="5"/>
      <c r="J72" s="5"/>
      <c r="K72" s="5"/>
      <c r="L72" s="5"/>
      <c r="M72" s="5"/>
      <c r="N72" s="5">
        <v>18</v>
      </c>
      <c r="O72" s="5"/>
      <c r="P72" s="5"/>
      <c r="Q72" s="5"/>
      <c r="R72" s="5">
        <v>19</v>
      </c>
      <c r="S72" s="5"/>
      <c r="T72" s="5"/>
    </row>
    <row r="73" spans="1:20" s="6" customFormat="1" ht="18" x14ac:dyDescent="0.35">
      <c r="A73" s="3" t="s">
        <v>86</v>
      </c>
      <c r="B73" s="3" t="s">
        <v>92</v>
      </c>
      <c r="C73" s="4">
        <f>SUM(F73:T73)</f>
        <v>40</v>
      </c>
      <c r="D73" s="4">
        <f>SUM(F73:T73)</f>
        <v>40</v>
      </c>
      <c r="E73" s="4">
        <f>COUNT(F73:T73)</f>
        <v>2</v>
      </c>
      <c r="F73" s="5"/>
      <c r="G73" s="5"/>
      <c r="H73" s="5"/>
      <c r="I73" s="5">
        <v>20</v>
      </c>
      <c r="J73" s="5"/>
      <c r="K73" s="5">
        <v>20</v>
      </c>
      <c r="L73" s="5"/>
      <c r="M73" s="5"/>
      <c r="N73" s="5"/>
      <c r="O73" s="5"/>
      <c r="P73" s="5"/>
      <c r="Q73" s="5"/>
      <c r="R73" s="5"/>
      <c r="S73" s="5"/>
      <c r="T73" s="5"/>
    </row>
    <row r="74" spans="1:20" s="6" customFormat="1" ht="18" x14ac:dyDescent="0.35">
      <c r="A74" s="3" t="s">
        <v>93</v>
      </c>
      <c r="B74" s="3" t="s">
        <v>54</v>
      </c>
      <c r="C74" s="4">
        <f>SUM(F74:T74)</f>
        <v>38</v>
      </c>
      <c r="D74" s="4">
        <f>SUM(F74:T74)</f>
        <v>38</v>
      </c>
      <c r="E74" s="4">
        <f>COUNT(F74:T74)</f>
        <v>2</v>
      </c>
      <c r="F74" s="5">
        <v>20</v>
      </c>
      <c r="G74" s="5"/>
      <c r="H74" s="5"/>
      <c r="I74" s="5">
        <v>18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s="6" customFormat="1" ht="18" x14ac:dyDescent="0.35">
      <c r="A75" s="3" t="s">
        <v>96</v>
      </c>
      <c r="B75" s="3" t="s">
        <v>131</v>
      </c>
      <c r="C75" s="4">
        <f>SUM(F75:T75)</f>
        <v>29</v>
      </c>
      <c r="D75" s="4">
        <f>SUM(F75:T75)</f>
        <v>29</v>
      </c>
      <c r="E75" s="4">
        <f>COUNT(F75:T75)</f>
        <v>2</v>
      </c>
      <c r="F75" s="5"/>
      <c r="G75" s="5"/>
      <c r="H75" s="12"/>
      <c r="I75" s="5"/>
      <c r="J75" s="5"/>
      <c r="K75" s="5"/>
      <c r="L75" s="5">
        <v>14</v>
      </c>
      <c r="M75" s="5"/>
      <c r="N75" s="5"/>
      <c r="O75" s="5">
        <v>15</v>
      </c>
      <c r="P75" s="5"/>
      <c r="Q75" s="5"/>
      <c r="R75" s="5"/>
      <c r="S75" s="5"/>
      <c r="T75" s="5"/>
    </row>
    <row r="76" spans="1:20" s="6" customFormat="1" ht="18" x14ac:dyDescent="0.35">
      <c r="A76" s="3" t="s">
        <v>123</v>
      </c>
      <c r="B76" s="3" t="s">
        <v>124</v>
      </c>
      <c r="C76" s="4">
        <f>SUM(F76:T76)</f>
        <v>19</v>
      </c>
      <c r="D76" s="4">
        <f>SUM(F76:T76)</f>
        <v>19</v>
      </c>
      <c r="E76" s="4">
        <f>COUNT(F76:T76)</f>
        <v>1</v>
      </c>
      <c r="F76" s="5"/>
      <c r="G76" s="5"/>
      <c r="H76" s="12"/>
      <c r="I76" s="5"/>
      <c r="J76" s="5"/>
      <c r="K76" s="5"/>
      <c r="L76" s="5">
        <v>19</v>
      </c>
      <c r="M76" s="5"/>
      <c r="N76" s="5"/>
      <c r="O76" s="5"/>
      <c r="P76" s="5"/>
      <c r="Q76" s="5"/>
      <c r="R76" s="5"/>
      <c r="S76" s="5"/>
      <c r="T76" s="5"/>
    </row>
    <row r="77" spans="1:20" s="6" customFormat="1" ht="18" x14ac:dyDescent="0.35">
      <c r="A77" s="3" t="s">
        <v>86</v>
      </c>
      <c r="B77" s="3" t="s">
        <v>87</v>
      </c>
      <c r="C77" s="4">
        <f>SUM(F77:T77)</f>
        <v>17</v>
      </c>
      <c r="D77" s="4">
        <f>SUM(F77:T77)</f>
        <v>17</v>
      </c>
      <c r="E77" s="4">
        <f>COUNT(F77:T77)</f>
        <v>1</v>
      </c>
      <c r="F77" s="5"/>
      <c r="G77" s="5"/>
      <c r="H77" s="5">
        <v>17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s="6" customFormat="1" ht="18" x14ac:dyDescent="0.35">
      <c r="A78" s="3" t="s">
        <v>73</v>
      </c>
      <c r="B78" s="3" t="s">
        <v>130</v>
      </c>
      <c r="C78" s="4">
        <f>SUM(F78:T78)</f>
        <v>15</v>
      </c>
      <c r="D78" s="4">
        <f>SUM(F78:T78)</f>
        <v>15</v>
      </c>
      <c r="E78" s="4">
        <f>COUNT(F78:T78)</f>
        <v>1</v>
      </c>
      <c r="F78" s="5"/>
      <c r="G78" s="5"/>
      <c r="H78" s="12"/>
      <c r="I78" s="5"/>
      <c r="J78" s="5"/>
      <c r="K78" s="5"/>
      <c r="L78" s="5">
        <v>15</v>
      </c>
      <c r="M78" s="5"/>
      <c r="N78" s="5"/>
      <c r="O78" s="5"/>
      <c r="P78" s="5"/>
      <c r="Q78" s="5"/>
      <c r="R78" s="5"/>
      <c r="S78" s="5"/>
      <c r="T78" s="5"/>
    </row>
    <row r="79" spans="1:20" s="6" customFormat="1" ht="18" x14ac:dyDescent="0.35">
      <c r="A79" s="7"/>
      <c r="B79" s="7"/>
      <c r="C79" s="8"/>
      <c r="D79" s="8"/>
      <c r="E79" s="8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s="1" customFormat="1" ht="15" thickBot="1" x14ac:dyDescent="0.35"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20" s="1" customFormat="1" ht="25.2" customHeight="1" thickTop="1" thickBot="1" x14ac:dyDescent="0.35">
      <c r="A81" s="32" t="s">
        <v>10</v>
      </c>
      <c r="B81" s="32"/>
      <c r="C81" s="32"/>
      <c r="D81" s="32"/>
      <c r="E81" s="32"/>
      <c r="F81" s="33" t="str">
        <f t="shared" ref="F81:Q81" si="3">F64</f>
        <v>Red Hot Toddy
March 10th</v>
      </c>
      <c r="G81" s="33" t="str">
        <f t="shared" si="3"/>
        <v>Salford 10k April 19th</v>
      </c>
      <c r="H81" s="33" t="str">
        <f t="shared" si="3"/>
        <v>North Lincs Half
May 5th</v>
      </c>
      <c r="I81" s="33" t="str">
        <f t="shared" si="3"/>
        <v>Hollingworth Lake 5k 
May 15th</v>
      </c>
      <c r="J81" s="33" t="str">
        <f t="shared" si="3"/>
        <v>Huddersfield Half
June 2nd</v>
      </c>
      <c r="K81" s="33" t="str">
        <f t="shared" si="3"/>
        <v>Huddersfield 5k
July 18th</v>
      </c>
      <c r="L81" s="33" t="str">
        <f t="shared" si="3"/>
        <v>Burnsall 10 Mile
Aug 24th</v>
      </c>
      <c r="M81" s="33" t="str">
        <f t="shared" si="3"/>
        <v>Littleborough 10k
Sept 29th</v>
      </c>
      <c r="N81" s="33" t="str">
        <f t="shared" si="3"/>
        <v>Worksop Half
Oct 27th)</v>
      </c>
      <c r="O81" s="33" t="str">
        <f t="shared" si="3"/>
        <v>Tadcaster 10 Mile
Nov 17th</v>
      </c>
      <c r="P81" s="22" t="str">
        <f t="shared" si="3"/>
        <v>Myerscough 10 Mile
Dec 01st</v>
      </c>
      <c r="Q81" s="33" t="str">
        <f t="shared" si="3"/>
        <v>Ribble Valley 10k 
Dec 29th</v>
      </c>
      <c r="R81" s="33" t="str">
        <f t="shared" ref="R81:T81" si="4">R64</f>
        <v>Inskip Half Jan 19th</v>
      </c>
      <c r="S81" s="33" t="str">
        <f t="shared" si="4"/>
        <v>Blackburn 10k Feb 2nd</v>
      </c>
      <c r="T81" s="33">
        <f t="shared" si="4"/>
        <v>0</v>
      </c>
    </row>
    <row r="82" spans="1:20" s="1" customFormat="1" ht="16.8" thickTop="1" thickBot="1" x14ac:dyDescent="0.35">
      <c r="A82" s="24" t="s">
        <v>1</v>
      </c>
      <c r="B82" s="24"/>
      <c r="C82" s="25" t="s">
        <v>2</v>
      </c>
      <c r="D82" s="29" t="s">
        <v>3</v>
      </c>
      <c r="E82" s="25" t="s">
        <v>4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23"/>
      <c r="Q82" s="34"/>
      <c r="R82" s="34"/>
      <c r="S82" s="34"/>
      <c r="T82" s="34"/>
    </row>
    <row r="83" spans="1:20" s="1" customFormat="1" ht="21" customHeight="1" thickTop="1" thickBot="1" x14ac:dyDescent="0.35">
      <c r="A83" s="2" t="s">
        <v>5</v>
      </c>
      <c r="B83" s="2" t="s">
        <v>6</v>
      </c>
      <c r="C83" s="26"/>
      <c r="D83" s="30"/>
      <c r="E83" s="26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23"/>
      <c r="Q83" s="39"/>
      <c r="R83" s="39"/>
      <c r="S83" s="39"/>
      <c r="T83" s="39"/>
    </row>
    <row r="84" spans="1:20" s="6" customFormat="1" ht="18.600000000000001" thickTop="1" x14ac:dyDescent="0.35">
      <c r="A84" s="3" t="s">
        <v>96</v>
      </c>
      <c r="B84" s="3" t="s">
        <v>84</v>
      </c>
      <c r="C84" s="4">
        <f t="shared" ref="C84:C91" si="5">SUM(F84:T84)</f>
        <v>177</v>
      </c>
      <c r="D84" s="4">
        <f>SUM(F84:T84)-I84-K84-L84</f>
        <v>120</v>
      </c>
      <c r="E84" s="4">
        <f t="shared" ref="E84:E91" si="6">COUNT(F84:Q84)</f>
        <v>7</v>
      </c>
      <c r="F84" s="5"/>
      <c r="G84" s="5"/>
      <c r="H84" s="5"/>
      <c r="I84" s="12">
        <v>17</v>
      </c>
      <c r="J84" s="5"/>
      <c r="K84" s="12">
        <v>20</v>
      </c>
      <c r="L84" s="12">
        <v>20</v>
      </c>
      <c r="M84" s="5">
        <v>20</v>
      </c>
      <c r="N84" s="5">
        <v>20</v>
      </c>
      <c r="O84" s="5">
        <v>20</v>
      </c>
      <c r="P84" s="5">
        <v>20</v>
      </c>
      <c r="Q84" s="5"/>
      <c r="R84" s="5">
        <v>20</v>
      </c>
      <c r="S84" s="5">
        <v>20</v>
      </c>
      <c r="T84" s="5"/>
    </row>
    <row r="85" spans="1:20" s="6" customFormat="1" ht="18" x14ac:dyDescent="0.35">
      <c r="A85" s="3" t="s">
        <v>50</v>
      </c>
      <c r="B85" s="3" t="s">
        <v>28</v>
      </c>
      <c r="C85" s="4">
        <f t="shared" si="5"/>
        <v>191</v>
      </c>
      <c r="D85" s="4">
        <f>SUM(F85:T85)-G85-K85-N85-R85</f>
        <v>118</v>
      </c>
      <c r="E85" s="4">
        <f t="shared" si="6"/>
        <v>8</v>
      </c>
      <c r="F85" s="5">
        <v>20</v>
      </c>
      <c r="G85" s="12">
        <v>18</v>
      </c>
      <c r="H85" s="5">
        <v>20</v>
      </c>
      <c r="I85" s="5">
        <v>20</v>
      </c>
      <c r="J85" s="5"/>
      <c r="K85" s="12">
        <v>19</v>
      </c>
      <c r="L85" s="5"/>
      <c r="M85" s="5">
        <v>19</v>
      </c>
      <c r="N85" s="12">
        <v>18</v>
      </c>
      <c r="O85" s="5"/>
      <c r="P85" s="5"/>
      <c r="Q85" s="5">
        <v>20</v>
      </c>
      <c r="R85" s="12">
        <v>18</v>
      </c>
      <c r="S85" s="5">
        <v>19</v>
      </c>
      <c r="T85" s="5"/>
    </row>
    <row r="86" spans="1:20" s="6" customFormat="1" ht="18" x14ac:dyDescent="0.35">
      <c r="A86" s="3" t="s">
        <v>53</v>
      </c>
      <c r="B86" s="3" t="s">
        <v>41</v>
      </c>
      <c r="C86" s="4">
        <f t="shared" si="5"/>
        <v>185</v>
      </c>
      <c r="D86" s="4">
        <f>SUM(F86:T86)-F86-H86-M86-O86</f>
        <v>114</v>
      </c>
      <c r="E86" s="4">
        <f t="shared" si="6"/>
        <v>8</v>
      </c>
      <c r="F86" s="12">
        <v>18</v>
      </c>
      <c r="G86" s="5">
        <v>20</v>
      </c>
      <c r="H86" s="12">
        <v>18</v>
      </c>
      <c r="I86" s="5"/>
      <c r="J86" s="5"/>
      <c r="K86" s="5"/>
      <c r="L86" s="5"/>
      <c r="M86" s="12">
        <v>17</v>
      </c>
      <c r="N86" s="5">
        <v>19</v>
      </c>
      <c r="O86" s="12">
        <v>18</v>
      </c>
      <c r="P86" s="5">
        <v>19</v>
      </c>
      <c r="Q86" s="5">
        <v>19</v>
      </c>
      <c r="R86" s="5">
        <v>19</v>
      </c>
      <c r="S86" s="5">
        <v>18</v>
      </c>
      <c r="T86" s="5"/>
    </row>
    <row r="87" spans="1:20" s="6" customFormat="1" ht="18" x14ac:dyDescent="0.35">
      <c r="A87" s="3" t="s">
        <v>51</v>
      </c>
      <c r="B87" s="3" t="s">
        <v>52</v>
      </c>
      <c r="C87" s="4">
        <f t="shared" si="5"/>
        <v>112</v>
      </c>
      <c r="D87" s="4">
        <f>SUM(F87:T87)</f>
        <v>112</v>
      </c>
      <c r="E87" s="4">
        <f t="shared" si="6"/>
        <v>6</v>
      </c>
      <c r="F87" s="5">
        <v>19</v>
      </c>
      <c r="G87" s="5">
        <v>19</v>
      </c>
      <c r="H87" s="5"/>
      <c r="I87" s="5">
        <v>19</v>
      </c>
      <c r="J87" s="5"/>
      <c r="K87" s="5">
        <v>18</v>
      </c>
      <c r="L87" s="5"/>
      <c r="M87" s="5">
        <v>18</v>
      </c>
      <c r="N87" s="5"/>
      <c r="O87" s="5">
        <v>19</v>
      </c>
      <c r="P87" s="5"/>
      <c r="Q87" s="5"/>
      <c r="R87" s="5"/>
      <c r="S87" s="5"/>
      <c r="T87" s="5"/>
    </row>
    <row r="88" spans="1:20" s="6" customFormat="1" ht="18" x14ac:dyDescent="0.35">
      <c r="A88" s="3" t="s">
        <v>78</v>
      </c>
      <c r="B88" s="3" t="s">
        <v>85</v>
      </c>
      <c r="C88" s="4">
        <f t="shared" si="5"/>
        <v>38</v>
      </c>
      <c r="D88" s="4">
        <f>SUM(F88:T88)</f>
        <v>38</v>
      </c>
      <c r="E88" s="4">
        <f t="shared" si="6"/>
        <v>2</v>
      </c>
      <c r="F88" s="5"/>
      <c r="G88" s="5"/>
      <c r="H88" s="5">
        <v>19</v>
      </c>
      <c r="I88" s="5"/>
      <c r="J88" s="5"/>
      <c r="K88" s="5"/>
      <c r="L88" s="5">
        <v>19</v>
      </c>
      <c r="M88" s="5"/>
      <c r="N88" s="5"/>
      <c r="O88" s="5"/>
      <c r="P88" s="5"/>
      <c r="Q88" s="5"/>
      <c r="R88" s="5"/>
      <c r="S88" s="5"/>
      <c r="T88" s="5"/>
    </row>
    <row r="89" spans="1:20" ht="17.399999999999999" x14ac:dyDescent="0.3">
      <c r="A89" s="3" t="s">
        <v>94</v>
      </c>
      <c r="B89" s="3" t="s">
        <v>95</v>
      </c>
      <c r="C89" s="4">
        <f t="shared" si="5"/>
        <v>18</v>
      </c>
      <c r="D89" s="4">
        <f>SUM(F89:T89)</f>
        <v>18</v>
      </c>
      <c r="E89" s="4">
        <f t="shared" si="6"/>
        <v>1</v>
      </c>
      <c r="F89" s="5"/>
      <c r="G89" s="5"/>
      <c r="H89" s="5"/>
      <c r="I89" s="5">
        <v>18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7.399999999999999" x14ac:dyDescent="0.3">
      <c r="A90" s="3" t="s">
        <v>97</v>
      </c>
      <c r="B90" s="3" t="s">
        <v>98</v>
      </c>
      <c r="C90" s="4">
        <f t="shared" si="5"/>
        <v>16</v>
      </c>
      <c r="D90" s="4">
        <f>SUM(F90:T90)</f>
        <v>16</v>
      </c>
      <c r="E90" s="4">
        <f t="shared" si="6"/>
        <v>1</v>
      </c>
      <c r="F90" s="5"/>
      <c r="G90" s="5"/>
      <c r="H90" s="5"/>
      <c r="I90" s="5">
        <v>16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7.399999999999999" x14ac:dyDescent="0.3">
      <c r="A91" s="3" t="s">
        <v>99</v>
      </c>
      <c r="B91" s="3" t="s">
        <v>100</v>
      </c>
      <c r="C91" s="4">
        <f t="shared" si="5"/>
        <v>15</v>
      </c>
      <c r="D91" s="4">
        <f>SUM(F91:T91)</f>
        <v>15</v>
      </c>
      <c r="E91" s="4">
        <f t="shared" si="6"/>
        <v>1</v>
      </c>
      <c r="F91" s="5"/>
      <c r="G91" s="5"/>
      <c r="H91" s="5"/>
      <c r="I91" s="5">
        <v>15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7.399999999999999" x14ac:dyDescent="0.3">
      <c r="A92" s="3"/>
      <c r="B92" s="3"/>
      <c r="C92" s="4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7.399999999999999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</sheetData>
  <sortState ref="A67:S78">
    <sortCondition descending="1" ref="D67:D78"/>
  </sortState>
  <mergeCells count="100">
    <mergeCell ref="R81:R83"/>
    <mergeCell ref="S81:S83"/>
    <mergeCell ref="T81:T83"/>
    <mergeCell ref="R42:R44"/>
    <mergeCell ref="S42:S44"/>
    <mergeCell ref="T42:T44"/>
    <mergeCell ref="R64:R66"/>
    <mergeCell ref="S64:S66"/>
    <mergeCell ref="T64:T66"/>
    <mergeCell ref="R1:R3"/>
    <mergeCell ref="S1:S3"/>
    <mergeCell ref="T1:T3"/>
    <mergeCell ref="R19:R21"/>
    <mergeCell ref="S19:S21"/>
    <mergeCell ref="T19:T21"/>
    <mergeCell ref="J19:J21"/>
    <mergeCell ref="O19:O21"/>
    <mergeCell ref="N19:N21"/>
    <mergeCell ref="M19:M21"/>
    <mergeCell ref="L19:L21"/>
    <mergeCell ref="K19:K21"/>
    <mergeCell ref="N1:N3"/>
    <mergeCell ref="O1:O3"/>
    <mergeCell ref="J1:J3"/>
    <mergeCell ref="K1:K3"/>
    <mergeCell ref="M1:M3"/>
    <mergeCell ref="L1:L3"/>
    <mergeCell ref="H1:H3"/>
    <mergeCell ref="H19:H21"/>
    <mergeCell ref="F1:F3"/>
    <mergeCell ref="G1:G3"/>
    <mergeCell ref="I19:I21"/>
    <mergeCell ref="F19:F21"/>
    <mergeCell ref="I1:I3"/>
    <mergeCell ref="G19:G21"/>
    <mergeCell ref="A1:E1"/>
    <mergeCell ref="D20:D21"/>
    <mergeCell ref="E20:E21"/>
    <mergeCell ref="A19:E19"/>
    <mergeCell ref="A20:B20"/>
    <mergeCell ref="C20:C21"/>
    <mergeCell ref="A2:B2"/>
    <mergeCell ref="C2:C3"/>
    <mergeCell ref="D2:D3"/>
    <mergeCell ref="E2:E3"/>
    <mergeCell ref="I64:I66"/>
    <mergeCell ref="I42:I44"/>
    <mergeCell ref="E65:E66"/>
    <mergeCell ref="G42:G44"/>
    <mergeCell ref="I81:I83"/>
    <mergeCell ref="E43:E44"/>
    <mergeCell ref="A42:E42"/>
    <mergeCell ref="F42:F44"/>
    <mergeCell ref="A43:B43"/>
    <mergeCell ref="C43:C44"/>
    <mergeCell ref="D43:D44"/>
    <mergeCell ref="H81:H83"/>
    <mergeCell ref="G64:G66"/>
    <mergeCell ref="J81:J83"/>
    <mergeCell ref="K81:K83"/>
    <mergeCell ref="J64:J66"/>
    <mergeCell ref="K64:K66"/>
    <mergeCell ref="P64:P66"/>
    <mergeCell ref="M64:M66"/>
    <mergeCell ref="N64:N66"/>
    <mergeCell ref="O64:O66"/>
    <mergeCell ref="M81:M83"/>
    <mergeCell ref="N81:N83"/>
    <mergeCell ref="L64:L66"/>
    <mergeCell ref="L81:L83"/>
    <mergeCell ref="O81:O83"/>
    <mergeCell ref="P42:P44"/>
    <mergeCell ref="N42:N44"/>
    <mergeCell ref="O42:O44"/>
    <mergeCell ref="M42:M44"/>
    <mergeCell ref="H42:H44"/>
    <mergeCell ref="L42:L44"/>
    <mergeCell ref="K42:K44"/>
    <mergeCell ref="J42:J44"/>
    <mergeCell ref="Q81:Q83"/>
    <mergeCell ref="Q1:Q3"/>
    <mergeCell ref="Q19:Q21"/>
    <mergeCell ref="Q42:Q44"/>
    <mergeCell ref="Q64:Q66"/>
    <mergeCell ref="P19:P21"/>
    <mergeCell ref="P1:P3"/>
    <mergeCell ref="P81:P83"/>
    <mergeCell ref="A82:B82"/>
    <mergeCell ref="C82:C83"/>
    <mergeCell ref="H64:H66"/>
    <mergeCell ref="E82:E83"/>
    <mergeCell ref="D82:D83"/>
    <mergeCell ref="A64:E64"/>
    <mergeCell ref="F64:F66"/>
    <mergeCell ref="A81:E81"/>
    <mergeCell ref="F81:F83"/>
    <mergeCell ref="A65:B65"/>
    <mergeCell ref="C65:C66"/>
    <mergeCell ref="D65:D66"/>
    <mergeCell ref="G81:G83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61" fitToHeight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2017-12-03T19:12:35Z</cp:lastPrinted>
  <dcterms:created xsi:type="dcterms:W3CDTF">2016-10-05T17:35:05Z</dcterms:created>
  <dcterms:modified xsi:type="dcterms:W3CDTF">2020-02-03T10:17:04Z</dcterms:modified>
</cp:coreProperties>
</file>