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7656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Area" localSheetId="0">'Sheet1 (2)'!$A$1:$Q$113</definedName>
  </definedNames>
  <calcPr calcId="125725"/>
</workbook>
</file>

<file path=xl/calcChain.xml><?xml version="1.0" encoding="utf-8"?>
<calcChain xmlns="http://schemas.openxmlformats.org/spreadsheetml/2006/main">
  <c r="D94" i="4"/>
  <c r="D24"/>
  <c r="D71"/>
  <c r="D70"/>
  <c r="D96"/>
  <c r="D95"/>
  <c r="D72"/>
  <c r="D73"/>
  <c r="D50"/>
  <c r="E65"/>
  <c r="D65"/>
  <c r="C65"/>
  <c r="D49"/>
  <c r="E41"/>
  <c r="D41"/>
  <c r="C41"/>
  <c r="D27"/>
  <c r="D48"/>
  <c r="D25"/>
  <c r="D47"/>
  <c r="D26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5"/>
  <c r="C96"/>
  <c r="C94"/>
  <c r="C89"/>
  <c r="C88"/>
  <c r="C87"/>
  <c r="C86"/>
  <c r="C85"/>
  <c r="C84"/>
  <c r="C83"/>
  <c r="C82"/>
  <c r="C81"/>
  <c r="C80"/>
  <c r="C79"/>
  <c r="C78"/>
  <c r="C77"/>
  <c r="C76"/>
  <c r="C74"/>
  <c r="C75"/>
  <c r="C72"/>
  <c r="C73"/>
  <c r="C70"/>
  <c r="C71"/>
  <c r="C64"/>
  <c r="C60"/>
  <c r="C63"/>
  <c r="C62"/>
  <c r="C61"/>
  <c r="C59"/>
  <c r="C55"/>
  <c r="C58"/>
  <c r="C54"/>
  <c r="C57"/>
  <c r="C56"/>
  <c r="C52"/>
  <c r="C51"/>
  <c r="C53"/>
  <c r="C50"/>
  <c r="C49"/>
  <c r="C48"/>
  <c r="C47"/>
  <c r="C42"/>
  <c r="C40"/>
  <c r="C39"/>
  <c r="C38"/>
  <c r="C37"/>
  <c r="C36"/>
  <c r="C32"/>
  <c r="C31"/>
  <c r="C35"/>
  <c r="C34"/>
  <c r="C33"/>
  <c r="C30"/>
  <c r="C29"/>
  <c r="C28"/>
  <c r="C27"/>
  <c r="C26"/>
  <c r="C25"/>
  <c r="C24"/>
  <c r="C18"/>
  <c r="C17"/>
  <c r="C14"/>
  <c r="C19"/>
  <c r="C16"/>
  <c r="C15"/>
  <c r="C13"/>
  <c r="C12"/>
  <c r="C11"/>
  <c r="C10"/>
  <c r="C9"/>
  <c r="C8"/>
  <c r="C7"/>
  <c r="C6"/>
  <c r="C5"/>
  <c r="D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89"/>
  <c r="D88"/>
  <c r="D87"/>
  <c r="D86"/>
  <c r="D85"/>
  <c r="D84"/>
  <c r="D83"/>
  <c r="D82"/>
  <c r="D81"/>
  <c r="D80"/>
  <c r="D79"/>
  <c r="D78"/>
  <c r="D77"/>
  <c r="D76"/>
  <c r="D74"/>
  <c r="D75"/>
  <c r="D64"/>
  <c r="D60"/>
  <c r="D63"/>
  <c r="D62"/>
  <c r="D61"/>
  <c r="D59"/>
  <c r="D55"/>
  <c r="D58"/>
  <c r="D54"/>
  <c r="D57"/>
  <c r="D56"/>
  <c r="D52"/>
  <c r="D51"/>
  <c r="D53"/>
  <c r="D42"/>
  <c r="D40"/>
  <c r="D39"/>
  <c r="D38"/>
  <c r="D37"/>
  <c r="D36"/>
  <c r="D32"/>
  <c r="D31"/>
  <c r="D35"/>
  <c r="D34"/>
  <c r="D33"/>
  <c r="D30"/>
  <c r="D29"/>
  <c r="D28"/>
  <c r="D18"/>
  <c r="D17"/>
  <c r="D14"/>
  <c r="D19"/>
  <c r="D16"/>
  <c r="D15"/>
  <c r="D13"/>
  <c r="D12"/>
  <c r="D11"/>
  <c r="D10"/>
  <c r="D9"/>
  <c r="D8"/>
  <c r="D7"/>
  <c r="D6"/>
  <c r="C4"/>
  <c r="D5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5"/>
  <c r="E96"/>
  <c r="E94"/>
  <c r="E89"/>
  <c r="E88"/>
  <c r="E87"/>
  <c r="E86"/>
  <c r="E85"/>
  <c r="E84"/>
  <c r="E83"/>
  <c r="E82"/>
  <c r="E81"/>
  <c r="E80"/>
  <c r="E79"/>
  <c r="E78"/>
  <c r="E77"/>
  <c r="E76"/>
  <c r="E74"/>
  <c r="E75"/>
  <c r="E72"/>
  <c r="E73"/>
  <c r="E70"/>
  <c r="E71"/>
  <c r="E64"/>
  <c r="E60"/>
  <c r="E63"/>
  <c r="E62"/>
  <c r="E61"/>
  <c r="E59"/>
  <c r="E55"/>
  <c r="E58"/>
  <c r="E54"/>
  <c r="E57"/>
  <c r="E56"/>
  <c r="E52"/>
  <c r="E51"/>
  <c r="E53"/>
  <c r="E50"/>
  <c r="E49"/>
  <c r="E48"/>
  <c r="E47"/>
  <c r="E42"/>
  <c r="E40"/>
  <c r="E39"/>
  <c r="E38"/>
  <c r="E37"/>
  <c r="E36"/>
  <c r="E32"/>
  <c r="E31"/>
  <c r="E35"/>
  <c r="E34"/>
  <c r="E33"/>
  <c r="E30"/>
  <c r="E29"/>
  <c r="E28"/>
  <c r="E27"/>
  <c r="E26"/>
  <c r="E25"/>
  <c r="E24"/>
  <c r="E18"/>
  <c r="E17"/>
  <c r="E14"/>
  <c r="E19"/>
  <c r="E16"/>
  <c r="E15"/>
  <c r="E13"/>
  <c r="E12"/>
  <c r="E11"/>
  <c r="E10"/>
  <c r="E9"/>
  <c r="E8"/>
  <c r="E7"/>
  <c r="E6"/>
  <c r="E5"/>
  <c r="E4"/>
  <c r="Q91" l="1"/>
  <c r="Q67"/>
  <c r="Q44"/>
  <c r="Q21"/>
  <c r="H91"/>
  <c r="I91"/>
  <c r="J91"/>
  <c r="K91"/>
  <c r="L91"/>
  <c r="M91"/>
  <c r="N91"/>
  <c r="O91"/>
  <c r="P91"/>
  <c r="H67"/>
  <c r="I67"/>
  <c r="J67"/>
  <c r="K67"/>
  <c r="L67"/>
  <c r="M67"/>
  <c r="N67"/>
  <c r="O67"/>
  <c r="P67"/>
  <c r="H44"/>
  <c r="I44"/>
  <c r="J44"/>
  <c r="K44"/>
  <c r="L44"/>
  <c r="M44"/>
  <c r="N44"/>
  <c r="O44"/>
  <c r="P44"/>
  <c r="H21"/>
  <c r="I21"/>
  <c r="J21"/>
  <c r="K21"/>
  <c r="L21"/>
  <c r="M21"/>
  <c r="N21"/>
  <c r="O21"/>
  <c r="P21"/>
  <c r="G91"/>
  <c r="G67"/>
  <c r="G44"/>
  <c r="G21"/>
</calcChain>
</file>

<file path=xl/sharedStrings.xml><?xml version="1.0" encoding="utf-8"?>
<sst xmlns="http://schemas.openxmlformats.org/spreadsheetml/2006/main" count="238" uniqueCount="177">
  <si>
    <t>DIVISION 'A' (Sub 40 minutes for 10k)</t>
  </si>
  <si>
    <t>Name</t>
  </si>
  <si>
    <t>Total Points</t>
  </si>
  <si>
    <t>Best 6 scores</t>
  </si>
  <si>
    <t>Races run</t>
  </si>
  <si>
    <t>First Name</t>
  </si>
  <si>
    <t>Mark</t>
  </si>
  <si>
    <t>Crabtree</t>
  </si>
  <si>
    <t>Sarah</t>
  </si>
  <si>
    <t>Cumber</t>
  </si>
  <si>
    <t>Robert</t>
  </si>
  <si>
    <t>Vincent</t>
  </si>
  <si>
    <t>Simon</t>
  </si>
  <si>
    <t>Johnson</t>
  </si>
  <si>
    <t>Luke</t>
  </si>
  <si>
    <t>Craig</t>
  </si>
  <si>
    <t>Empsall</t>
  </si>
  <si>
    <t>David</t>
  </si>
  <si>
    <t>Ryan</t>
  </si>
  <si>
    <t xml:space="preserve">Ben </t>
  </si>
  <si>
    <t>Crowther</t>
  </si>
  <si>
    <t>Burrell</t>
  </si>
  <si>
    <t>DIVISION 'B' (40:00 to 44:59 for 10k)</t>
  </si>
  <si>
    <t>Surname</t>
  </si>
  <si>
    <t>Nutton</t>
  </si>
  <si>
    <t>Cooper</t>
  </si>
  <si>
    <t>Ingle</t>
  </si>
  <si>
    <t>Raymond</t>
  </si>
  <si>
    <t>Hall</t>
  </si>
  <si>
    <t>Paul</t>
  </si>
  <si>
    <t>Hopkinson</t>
  </si>
  <si>
    <t>Emma</t>
  </si>
  <si>
    <t>Dean</t>
  </si>
  <si>
    <t>Hemingway</t>
  </si>
  <si>
    <t>DIVISION 'C' ( 45:00 to 49:59 for 10k)</t>
  </si>
  <si>
    <t>Broadley</t>
  </si>
  <si>
    <t>Marc</t>
  </si>
  <si>
    <t>Rocheteau</t>
  </si>
  <si>
    <t>Joanne</t>
  </si>
  <si>
    <t>Helliwell</t>
  </si>
  <si>
    <t>Rachael</t>
  </si>
  <si>
    <t>Beaumont</t>
  </si>
  <si>
    <t>Hick</t>
  </si>
  <si>
    <t xml:space="preserve">Elizabeth </t>
  </si>
  <si>
    <t>Sanderson</t>
  </si>
  <si>
    <t>Reeve</t>
  </si>
  <si>
    <t>Kezia</t>
  </si>
  <si>
    <t>Rooke</t>
  </si>
  <si>
    <t>Daniel</t>
  </si>
  <si>
    <t>John</t>
  </si>
  <si>
    <t>Whitlow</t>
  </si>
  <si>
    <t>Anna</t>
  </si>
  <si>
    <t>Skzpecki</t>
  </si>
  <si>
    <t>DIVISION 'D' (50:00 to 54:59 for 10k)</t>
  </si>
  <si>
    <t>Michelle</t>
  </si>
  <si>
    <t>Chris</t>
  </si>
  <si>
    <t>Kirkbride</t>
  </si>
  <si>
    <t>Andrea</t>
  </si>
  <si>
    <t>Ackroyd</t>
  </si>
  <si>
    <t>Virginia</t>
  </si>
  <si>
    <t>Lewin</t>
  </si>
  <si>
    <t>Moore</t>
  </si>
  <si>
    <t>Wayne</t>
  </si>
  <si>
    <t>Stevens</t>
  </si>
  <si>
    <t>Simone</t>
  </si>
  <si>
    <t>McIntyre</t>
  </si>
  <si>
    <t xml:space="preserve">Sally </t>
  </si>
  <si>
    <t>Shacklock</t>
  </si>
  <si>
    <t>Sharon</t>
  </si>
  <si>
    <t>Cousen</t>
  </si>
  <si>
    <t>Nicoletta</t>
  </si>
  <si>
    <t>Vinco</t>
  </si>
  <si>
    <t>DIVISION 'E' (55:00 and over for 10k)</t>
  </si>
  <si>
    <t>Jenny</t>
  </si>
  <si>
    <t>St Romaine</t>
  </si>
  <si>
    <t>Deborah</t>
  </si>
  <si>
    <t>Jude</t>
  </si>
  <si>
    <t>Baines</t>
  </si>
  <si>
    <t>Susan</t>
  </si>
  <si>
    <t>Dacre</t>
  </si>
  <si>
    <t>Kathie</t>
  </si>
  <si>
    <t>Clarke</t>
  </si>
  <si>
    <t>Woolley</t>
  </si>
  <si>
    <t xml:space="preserve">Geoff </t>
  </si>
  <si>
    <t>Richard</t>
  </si>
  <si>
    <t>Palethorpe</t>
  </si>
  <si>
    <t xml:space="preserve">Robert </t>
  </si>
  <si>
    <t>Linda</t>
  </si>
  <si>
    <t>Heath</t>
  </si>
  <si>
    <t>Reilly</t>
  </si>
  <si>
    <t xml:space="preserve">John </t>
  </si>
  <si>
    <t>Martin</t>
  </si>
  <si>
    <t>Jane</t>
  </si>
  <si>
    <t>Thirsk 10m March 22</t>
  </si>
  <si>
    <t>Ellie</t>
  </si>
  <si>
    <t>May</t>
  </si>
  <si>
    <t>Carver</t>
  </si>
  <si>
    <t>Taylor</t>
  </si>
  <si>
    <t>Kirsty</t>
  </si>
  <si>
    <t>Michael</t>
  </si>
  <si>
    <t>Spence</t>
  </si>
  <si>
    <t>Andrew</t>
  </si>
  <si>
    <t>Irving</t>
  </si>
  <si>
    <t>Jonny</t>
  </si>
  <si>
    <t>Caulfield</t>
  </si>
  <si>
    <t xml:space="preserve">Johanna </t>
  </si>
  <si>
    <t>Winks</t>
  </si>
  <si>
    <t>Will</t>
  </si>
  <si>
    <t>Simpson</t>
  </si>
  <si>
    <t xml:space="preserve">Nigel </t>
  </si>
  <si>
    <t>Gunning</t>
  </si>
  <si>
    <t>Janine</t>
  </si>
  <si>
    <t>Thompson</t>
  </si>
  <si>
    <t>Keith</t>
  </si>
  <si>
    <t>Midgley</t>
  </si>
  <si>
    <t>Kevin</t>
  </si>
  <si>
    <t>Lucy</t>
  </si>
  <si>
    <t>Fenton</t>
  </si>
  <si>
    <t>Emily</t>
  </si>
  <si>
    <t>Mattison</t>
  </si>
  <si>
    <t xml:space="preserve">Mark </t>
  </si>
  <si>
    <t>Knight</t>
  </si>
  <si>
    <t>Sue</t>
  </si>
  <si>
    <t>Radcliffe</t>
  </si>
  <si>
    <t>Adele</t>
  </si>
  <si>
    <t>Voko</t>
  </si>
  <si>
    <t>Candice</t>
  </si>
  <si>
    <t>Small</t>
  </si>
  <si>
    <t>Ken</t>
  </si>
  <si>
    <t>Elliott</t>
  </si>
  <si>
    <t>Hobson</t>
  </si>
  <si>
    <t>Belinda</t>
  </si>
  <si>
    <t>McLean</t>
  </si>
  <si>
    <t>Sharp</t>
  </si>
  <si>
    <t>Salford 10k    April 3rd</t>
  </si>
  <si>
    <t>Esholt 5k   May 13th</t>
  </si>
  <si>
    <t>Summer Handicap 16th June</t>
  </si>
  <si>
    <t>Fleetwood Half          Aug 23rd</t>
  </si>
  <si>
    <t>Tholthorpe 10k            Sept 6th</t>
  </si>
  <si>
    <t>Derwentwater 10m               Nov 1st</t>
  </si>
  <si>
    <t>Leeds Abbey Dash   Nov 15th</t>
  </si>
  <si>
    <t>Dewsbury 10k         Feb 7th</t>
  </si>
  <si>
    <t>Woodland Challenge 10th July</t>
  </si>
  <si>
    <t>Hiley</t>
  </si>
  <si>
    <t>Wiggins</t>
  </si>
  <si>
    <t>Ingle (jnr)</t>
  </si>
  <si>
    <t>Phil</t>
  </si>
  <si>
    <t>Grimes</t>
  </si>
  <si>
    <t>Plunkett</t>
  </si>
  <si>
    <t>Meleschko</t>
  </si>
  <si>
    <t>Haigh</t>
  </si>
  <si>
    <t xml:space="preserve">David </t>
  </si>
  <si>
    <t xml:space="preserve">Geraldine </t>
  </si>
  <si>
    <t>Roby</t>
  </si>
  <si>
    <t>Rigg</t>
  </si>
  <si>
    <t xml:space="preserve">Gareth </t>
  </si>
  <si>
    <t>Bancroft</t>
  </si>
  <si>
    <t>Sinead</t>
  </si>
  <si>
    <t>Armstrong</t>
  </si>
  <si>
    <t>Margaret</t>
  </si>
  <si>
    <t>Deacon</t>
  </si>
  <si>
    <t>Hallian</t>
  </si>
  <si>
    <t>Hannah</t>
  </si>
  <si>
    <t>Corns</t>
  </si>
  <si>
    <t>Claire</t>
  </si>
  <si>
    <t>Lemon</t>
  </si>
  <si>
    <t>Monica</t>
  </si>
  <si>
    <t>Gallagher</t>
  </si>
  <si>
    <t>Audra</t>
  </si>
  <si>
    <t>Naylor</t>
  </si>
  <si>
    <t>Gaughan</t>
  </si>
  <si>
    <t>Steven</t>
  </si>
  <si>
    <t>Sladdin</t>
  </si>
  <si>
    <t>Cath</t>
  </si>
  <si>
    <t>Dawson</t>
  </si>
  <si>
    <t>Guys 10m   Dec 6th Cancelled</t>
  </si>
  <si>
    <t>Inskip Half Jan 17th Cancelled</t>
  </si>
</sst>
</file>

<file path=xl/styles.xml><?xml version="1.0" encoding="utf-8"?>
<styleSheet xmlns="http://schemas.openxmlformats.org/spreadsheetml/2006/main">
  <fonts count="33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</font>
    <font>
      <sz val="14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37"/>
    <xf numFmtId="0" fontId="1" fillId="0" borderId="10" xfId="37" applyBorder="1"/>
    <xf numFmtId="0" fontId="24" fillId="0" borderId="11" xfId="37" applyFont="1" applyBorder="1"/>
    <xf numFmtId="0" fontId="24" fillId="0" borderId="11" xfId="37" applyFont="1" applyBorder="1" applyAlignment="1">
      <alignment horizontal="center"/>
    </xf>
    <xf numFmtId="0" fontId="23" fillId="0" borderId="0" xfId="37" applyFont="1"/>
    <xf numFmtId="0" fontId="28" fillId="0" borderId="11" xfId="37" applyFont="1" applyBorder="1" applyAlignment="1">
      <alignment horizontal="center" vertical="center"/>
    </xf>
    <xf numFmtId="0" fontId="27" fillId="0" borderId="0" xfId="37" applyFont="1"/>
    <xf numFmtId="0" fontId="32" fillId="0" borderId="11" xfId="37" applyFont="1" applyBorder="1" applyAlignment="1">
      <alignment horizontal="center" vertical="center"/>
    </xf>
    <xf numFmtId="0" fontId="31" fillId="24" borderId="10" xfId="37" applyFont="1" applyFill="1" applyBorder="1" applyAlignment="1">
      <alignment horizontal="center" vertical="center" wrapText="1"/>
    </xf>
    <xf numFmtId="0" fontId="31" fillId="24" borderId="10" xfId="37" applyFont="1" applyFill="1" applyBorder="1" applyAlignment="1">
      <alignment horizontal="center" vertical="center"/>
    </xf>
    <xf numFmtId="0" fontId="27" fillId="25" borderId="10" xfId="37" applyFont="1" applyFill="1" applyBorder="1" applyAlignment="1">
      <alignment horizontal="center" vertical="center" wrapText="1"/>
    </xf>
    <xf numFmtId="0" fontId="27" fillId="25" borderId="10" xfId="37" applyFont="1" applyFill="1" applyBorder="1" applyAlignment="1">
      <alignment horizontal="center" vertical="center"/>
    </xf>
    <xf numFmtId="0" fontId="27" fillId="26" borderId="10" xfId="37" applyFont="1" applyFill="1" applyBorder="1" applyAlignment="1">
      <alignment horizontal="center" vertical="center" wrapText="1"/>
    </xf>
    <xf numFmtId="0" fontId="27" fillId="26" borderId="10" xfId="37" applyFont="1" applyFill="1" applyBorder="1" applyAlignment="1">
      <alignment horizontal="center" vertical="center"/>
    </xf>
    <xf numFmtId="0" fontId="27" fillId="27" borderId="10" xfId="37" applyFont="1" applyFill="1" applyBorder="1" applyAlignment="1">
      <alignment horizontal="center" vertical="center" wrapText="1"/>
    </xf>
    <xf numFmtId="0" fontId="27" fillId="27" borderId="10" xfId="37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/>
    </xf>
    <xf numFmtId="0" fontId="26" fillId="27" borderId="10" xfId="37" applyFont="1" applyFill="1" applyBorder="1" applyAlignment="1">
      <alignment horizontal="center" vertical="center" wrapText="1"/>
    </xf>
    <xf numFmtId="0" fontId="26" fillId="27" borderId="10" xfId="37" applyFont="1" applyFill="1" applyBorder="1"/>
    <xf numFmtId="0" fontId="25" fillId="27" borderId="10" xfId="37" applyFont="1" applyFill="1" applyBorder="1" applyAlignment="1">
      <alignment horizontal="center" vertical="center"/>
    </xf>
    <xf numFmtId="0" fontId="23" fillId="26" borderId="10" xfId="37" applyFont="1" applyFill="1" applyBorder="1" applyAlignment="1">
      <alignment horizontal="center" vertical="center" wrapText="1"/>
    </xf>
    <xf numFmtId="0" fontId="23" fillId="26" borderId="10" xfId="37" applyFont="1" applyFill="1" applyBorder="1"/>
    <xf numFmtId="0" fontId="20" fillId="30" borderId="10" xfId="37" applyFont="1" applyFill="1" applyBorder="1" applyAlignment="1">
      <alignment horizontal="center" vertical="center"/>
    </xf>
    <xf numFmtId="0" fontId="23" fillId="27" borderId="10" xfId="37" applyFont="1" applyFill="1" applyBorder="1" applyAlignment="1">
      <alignment horizontal="center" vertical="center" wrapText="1"/>
    </xf>
    <xf numFmtId="0" fontId="23" fillId="27" borderId="10" xfId="37" applyFont="1" applyFill="1" applyBorder="1"/>
    <xf numFmtId="0" fontId="22" fillId="29" borderId="10" xfId="37" applyFont="1" applyFill="1" applyBorder="1" applyAlignment="1">
      <alignment horizontal="center" vertical="center" wrapText="1"/>
    </xf>
    <xf numFmtId="0" fontId="22" fillId="29" borderId="10" xfId="37" applyFont="1" applyFill="1" applyBorder="1"/>
    <xf numFmtId="0" fontId="23" fillId="30" borderId="10" xfId="37" applyFont="1" applyFill="1" applyBorder="1" applyAlignment="1">
      <alignment horizontal="center" vertical="center" wrapText="1"/>
    </xf>
    <xf numFmtId="0" fontId="23" fillId="30" borderId="10" xfId="37" applyFont="1" applyFill="1" applyBorder="1"/>
    <xf numFmtId="0" fontId="23" fillId="25" borderId="10" xfId="37" applyFont="1" applyFill="1" applyBorder="1" applyAlignment="1">
      <alignment horizontal="center" vertical="center" wrapText="1"/>
    </xf>
    <xf numFmtId="0" fontId="23" fillId="25" borderId="10" xfId="37" applyFont="1" applyFill="1" applyBorder="1"/>
    <xf numFmtId="0" fontId="19" fillId="29" borderId="10" xfId="37" applyFont="1" applyFill="1" applyBorder="1" applyAlignment="1">
      <alignment horizontal="center" vertical="center"/>
    </xf>
    <xf numFmtId="0" fontId="27" fillId="31" borderId="10" xfId="37" applyFont="1" applyFill="1" applyBorder="1" applyAlignment="1">
      <alignment horizontal="center" vertical="center" wrapText="1"/>
    </xf>
    <xf numFmtId="0" fontId="27" fillId="31" borderId="10" xfId="37" applyFont="1" applyFill="1" applyBorder="1" applyAlignment="1">
      <alignment horizontal="center" vertical="center"/>
    </xf>
    <xf numFmtId="0" fontId="19" fillId="28" borderId="10" xfId="37" applyFont="1" applyFill="1" applyBorder="1" applyAlignment="1">
      <alignment horizontal="center" vertical="center"/>
    </xf>
    <xf numFmtId="0" fontId="22" fillId="32" borderId="10" xfId="37" applyFont="1" applyFill="1" applyBorder="1" applyAlignment="1">
      <alignment horizontal="center" vertical="center" wrapText="1"/>
    </xf>
    <xf numFmtId="0" fontId="22" fillId="32" borderId="10" xfId="37" applyFont="1" applyFill="1" applyBorder="1"/>
    <xf numFmtId="0" fontId="23" fillId="33" borderId="10" xfId="37" applyFont="1" applyFill="1" applyBorder="1" applyAlignment="1">
      <alignment horizontal="center" vertical="center" wrapText="1"/>
    </xf>
    <xf numFmtId="0" fontId="23" fillId="33" borderId="10" xfId="37" applyFont="1" applyFill="1" applyBorder="1"/>
    <xf numFmtId="0" fontId="19" fillId="32" borderId="10" xfId="37" applyFont="1" applyFill="1" applyBorder="1" applyAlignment="1">
      <alignment horizontal="center" vertical="center"/>
    </xf>
    <xf numFmtId="0" fontId="20" fillId="32" borderId="10" xfId="37" applyFont="1" applyFill="1" applyBorder="1" applyAlignment="1">
      <alignment horizontal="center" vertical="center"/>
    </xf>
    <xf numFmtId="0" fontId="22" fillId="28" borderId="10" xfId="37" applyFont="1" applyFill="1" applyBorder="1" applyAlignment="1">
      <alignment horizontal="center" vertical="center" wrapText="1"/>
    </xf>
    <xf numFmtId="0" fontId="22" fillId="28" borderId="10" xfId="37" applyFont="1" applyFill="1" applyBorder="1"/>
    <xf numFmtId="0" fontId="30" fillId="24" borderId="10" xfId="37" applyFont="1" applyFill="1" applyBorder="1" applyAlignment="1">
      <alignment horizontal="center" vertical="center" wrapText="1"/>
    </xf>
    <xf numFmtId="0" fontId="30" fillId="24" borderId="10" xfId="37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RACECHALLENGE2014FINAL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Q113"/>
  <sheetViews>
    <sheetView tabSelected="1" zoomScale="80" zoomScaleNormal="80" workbookViewId="0">
      <pane xSplit="5" ySplit="3" topLeftCell="H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defaultColWidth="8.6640625" defaultRowHeight="14.4"/>
  <cols>
    <col min="1" max="1" width="18.44140625" style="1" customWidth="1"/>
    <col min="2" max="2" width="22.109375" style="1" customWidth="1"/>
    <col min="3" max="3" width="6.6640625" style="1" customWidth="1"/>
    <col min="4" max="5" width="7.6640625" style="1" customWidth="1"/>
    <col min="6" max="6" width="8.6640625" style="1" customWidth="1"/>
    <col min="7" max="8" width="8.6640625" style="1"/>
    <col min="9" max="9" width="9.88671875" style="1" customWidth="1"/>
    <col min="10" max="11" width="11" style="1" customWidth="1"/>
    <col min="12" max="12" width="11.5546875" style="1" customWidth="1"/>
    <col min="13" max="13" width="13.33203125" style="1" customWidth="1"/>
    <col min="14" max="14" width="8.6640625" style="1" customWidth="1"/>
    <col min="15" max="15" width="10.5546875" style="1" customWidth="1"/>
    <col min="16" max="17" width="9.6640625" style="1" customWidth="1"/>
    <col min="18" max="16384" width="8.6640625" style="1"/>
  </cols>
  <sheetData>
    <row r="1" spans="1:17" ht="25.2" customHeight="1" thickTop="1" thickBot="1">
      <c r="A1" s="40" t="s">
        <v>0</v>
      </c>
      <c r="B1" s="41"/>
      <c r="C1" s="41"/>
      <c r="D1" s="41"/>
      <c r="E1" s="41"/>
      <c r="F1" s="33" t="s">
        <v>93</v>
      </c>
      <c r="G1" s="33" t="s">
        <v>134</v>
      </c>
      <c r="H1" s="33" t="s">
        <v>135</v>
      </c>
      <c r="I1" s="33" t="s">
        <v>136</v>
      </c>
      <c r="J1" s="33" t="s">
        <v>142</v>
      </c>
      <c r="K1" s="33" t="s">
        <v>137</v>
      </c>
      <c r="L1" s="33" t="s">
        <v>138</v>
      </c>
      <c r="M1" s="33" t="s">
        <v>139</v>
      </c>
      <c r="N1" s="33" t="s">
        <v>140</v>
      </c>
      <c r="O1" s="33" t="s">
        <v>175</v>
      </c>
      <c r="P1" s="33" t="s">
        <v>176</v>
      </c>
      <c r="Q1" s="33" t="s">
        <v>141</v>
      </c>
    </row>
    <row r="2" spans="1:17" ht="16.8" thickTop="1" thickBot="1">
      <c r="A2" s="17" t="s">
        <v>1</v>
      </c>
      <c r="B2" s="17"/>
      <c r="C2" s="36" t="s">
        <v>2</v>
      </c>
      <c r="D2" s="38" t="s">
        <v>3</v>
      </c>
      <c r="E2" s="36" t="s">
        <v>4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7" customHeight="1" thickTop="1" thickBot="1">
      <c r="A3" s="2" t="s">
        <v>5</v>
      </c>
      <c r="B3" s="2"/>
      <c r="C3" s="37"/>
      <c r="D3" s="39"/>
      <c r="E3" s="37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s="5" customFormat="1" ht="18.600000000000001" thickTop="1">
      <c r="A4" s="3" t="s">
        <v>6</v>
      </c>
      <c r="B4" s="3" t="s">
        <v>7</v>
      </c>
      <c r="C4" s="4">
        <f t="shared" ref="C4:C19" si="0">SUM(F4:Q4)</f>
        <v>144</v>
      </c>
      <c r="D4" s="4">
        <f>SUM(F4:Q4)-N4-Q7</f>
        <v>108</v>
      </c>
      <c r="E4" s="4">
        <f t="shared" ref="E4:E19" si="1">COUNT(F4:Q4)</f>
        <v>8</v>
      </c>
      <c r="F4" s="6">
        <v>20</v>
      </c>
      <c r="G4" s="6">
        <v>19</v>
      </c>
      <c r="H4" s="6">
        <v>19</v>
      </c>
      <c r="I4" s="6">
        <v>17</v>
      </c>
      <c r="J4" s="6">
        <v>20</v>
      </c>
      <c r="K4" s="6"/>
      <c r="L4" s="6"/>
      <c r="M4" s="6">
        <v>17</v>
      </c>
      <c r="N4" s="8">
        <v>17</v>
      </c>
      <c r="O4" s="6"/>
      <c r="P4" s="6"/>
      <c r="Q4" s="8">
        <v>15</v>
      </c>
    </row>
    <row r="5" spans="1:17" s="5" customFormat="1" ht="18">
      <c r="A5" s="3" t="s">
        <v>10</v>
      </c>
      <c r="B5" s="3" t="s">
        <v>11</v>
      </c>
      <c r="C5" s="4">
        <f t="shared" si="0"/>
        <v>91</v>
      </c>
      <c r="D5" s="4">
        <f t="shared" ref="D5:D19" si="2">SUM(F5:Q5)</f>
        <v>91</v>
      </c>
      <c r="E5" s="4">
        <f t="shared" si="1"/>
        <v>5</v>
      </c>
      <c r="F5" s="6"/>
      <c r="G5" s="6">
        <v>18</v>
      </c>
      <c r="H5" s="6">
        <v>17</v>
      </c>
      <c r="I5" s="6">
        <v>18</v>
      </c>
      <c r="J5" s="6"/>
      <c r="K5" s="6">
        <v>19</v>
      </c>
      <c r="L5" s="6">
        <v>19</v>
      </c>
      <c r="M5" s="6"/>
      <c r="N5" s="6"/>
      <c r="O5" s="6"/>
      <c r="P5" s="6"/>
      <c r="Q5" s="6"/>
    </row>
    <row r="6" spans="1:17" s="5" customFormat="1" ht="18">
      <c r="A6" s="3" t="s">
        <v>15</v>
      </c>
      <c r="B6" s="3" t="s">
        <v>16</v>
      </c>
      <c r="C6" s="4">
        <f t="shared" si="0"/>
        <v>77</v>
      </c>
      <c r="D6" s="4">
        <f t="shared" si="2"/>
        <v>77</v>
      </c>
      <c r="E6" s="4">
        <f t="shared" si="1"/>
        <v>4</v>
      </c>
      <c r="F6" s="6"/>
      <c r="G6" s="6"/>
      <c r="H6" s="6"/>
      <c r="I6" s="6">
        <v>19</v>
      </c>
      <c r="J6" s="6"/>
      <c r="K6" s="6">
        <v>20</v>
      </c>
      <c r="L6" s="6"/>
      <c r="M6" s="6">
        <v>19</v>
      </c>
      <c r="N6" s="6">
        <v>19</v>
      </c>
      <c r="O6" s="6"/>
      <c r="P6" s="6"/>
      <c r="Q6" s="6"/>
    </row>
    <row r="7" spans="1:17" s="5" customFormat="1" ht="18">
      <c r="A7" s="3" t="s">
        <v>8</v>
      </c>
      <c r="B7" s="3" t="s">
        <v>9</v>
      </c>
      <c r="C7" s="4">
        <f t="shared" si="0"/>
        <v>76</v>
      </c>
      <c r="D7" s="4">
        <f t="shared" si="2"/>
        <v>76</v>
      </c>
      <c r="E7" s="4">
        <f t="shared" si="1"/>
        <v>4</v>
      </c>
      <c r="F7" s="6">
        <v>19</v>
      </c>
      <c r="G7" s="6"/>
      <c r="H7" s="6">
        <v>18</v>
      </c>
      <c r="I7" s="6"/>
      <c r="J7" s="6"/>
      <c r="K7" s="6"/>
      <c r="L7" s="6"/>
      <c r="M7" s="6">
        <v>20</v>
      </c>
      <c r="N7" s="6"/>
      <c r="O7" s="6"/>
      <c r="P7" s="6"/>
      <c r="Q7" s="6">
        <v>19</v>
      </c>
    </row>
    <row r="8" spans="1:17" s="5" customFormat="1" ht="18">
      <c r="A8" s="3" t="s">
        <v>83</v>
      </c>
      <c r="B8" s="3" t="s">
        <v>9</v>
      </c>
      <c r="C8" s="4">
        <f t="shared" si="0"/>
        <v>67</v>
      </c>
      <c r="D8" s="4">
        <f t="shared" si="2"/>
        <v>67</v>
      </c>
      <c r="E8" s="4">
        <f t="shared" si="1"/>
        <v>4</v>
      </c>
      <c r="F8" s="6">
        <v>18</v>
      </c>
      <c r="G8" s="6">
        <v>17</v>
      </c>
      <c r="H8" s="6">
        <v>16</v>
      </c>
      <c r="I8" s="6"/>
      <c r="J8" s="6"/>
      <c r="K8" s="6"/>
      <c r="L8" s="6"/>
      <c r="M8" s="6"/>
      <c r="N8" s="6"/>
      <c r="O8" s="6"/>
      <c r="P8" s="6"/>
      <c r="Q8" s="6">
        <v>16</v>
      </c>
    </row>
    <row r="9" spans="1:17" s="5" customFormat="1" ht="18">
      <c r="A9" s="3" t="s">
        <v>19</v>
      </c>
      <c r="B9" s="3" t="s">
        <v>20</v>
      </c>
      <c r="C9" s="4">
        <f t="shared" si="0"/>
        <v>40</v>
      </c>
      <c r="D9" s="4">
        <f t="shared" si="2"/>
        <v>40</v>
      </c>
      <c r="E9" s="4">
        <f t="shared" si="1"/>
        <v>2</v>
      </c>
      <c r="F9" s="6"/>
      <c r="G9" s="6">
        <v>20</v>
      </c>
      <c r="H9" s="6">
        <v>20</v>
      </c>
      <c r="I9" s="6"/>
      <c r="J9" s="6"/>
      <c r="K9" s="6"/>
      <c r="L9" s="6"/>
      <c r="M9" s="6"/>
      <c r="N9" s="6"/>
      <c r="O9" s="6"/>
      <c r="P9" s="6"/>
      <c r="Q9" s="6"/>
    </row>
    <row r="10" spans="1:17" s="5" customFormat="1" ht="18">
      <c r="A10" s="3" t="s">
        <v>17</v>
      </c>
      <c r="B10" s="3" t="s">
        <v>156</v>
      </c>
      <c r="C10" s="4">
        <f t="shared" si="0"/>
        <v>36</v>
      </c>
      <c r="D10" s="4">
        <f t="shared" si="2"/>
        <v>36</v>
      </c>
      <c r="E10" s="4">
        <f t="shared" si="1"/>
        <v>2</v>
      </c>
      <c r="F10" s="6"/>
      <c r="G10" s="6"/>
      <c r="H10" s="6"/>
      <c r="I10" s="6"/>
      <c r="J10" s="6"/>
      <c r="K10" s="6"/>
      <c r="L10" s="6">
        <v>18</v>
      </c>
      <c r="M10" s="6"/>
      <c r="N10" s="6">
        <v>18</v>
      </c>
      <c r="O10" s="6"/>
      <c r="P10" s="6"/>
      <c r="Q10" s="6"/>
    </row>
    <row r="11" spans="1:17" s="5" customFormat="1" ht="18">
      <c r="A11" s="3" t="s">
        <v>17</v>
      </c>
      <c r="B11" s="3" t="s">
        <v>145</v>
      </c>
      <c r="C11" s="4">
        <f t="shared" si="0"/>
        <v>36</v>
      </c>
      <c r="D11" s="4">
        <f t="shared" si="2"/>
        <v>36</v>
      </c>
      <c r="E11" s="4">
        <f t="shared" si="1"/>
        <v>2</v>
      </c>
      <c r="F11" s="6"/>
      <c r="G11" s="6"/>
      <c r="H11" s="6"/>
      <c r="I11" s="6"/>
      <c r="J11" s="6">
        <v>16</v>
      </c>
      <c r="K11" s="6"/>
      <c r="L11" s="6"/>
      <c r="M11" s="6"/>
      <c r="N11" s="6">
        <v>20</v>
      </c>
      <c r="O11" s="6"/>
      <c r="P11" s="6"/>
      <c r="Q11" s="6"/>
    </row>
    <row r="12" spans="1:17" s="5" customFormat="1" ht="18">
      <c r="A12" s="3" t="s">
        <v>155</v>
      </c>
      <c r="B12" s="3" t="s">
        <v>21</v>
      </c>
      <c r="C12" s="4">
        <f t="shared" si="0"/>
        <v>20</v>
      </c>
      <c r="D12" s="4">
        <f t="shared" si="2"/>
        <v>20</v>
      </c>
      <c r="E12" s="4">
        <f t="shared" si="1"/>
        <v>1</v>
      </c>
      <c r="F12" s="6"/>
      <c r="G12" s="6"/>
      <c r="H12" s="6"/>
      <c r="I12" s="6"/>
      <c r="J12" s="6"/>
      <c r="K12" s="6"/>
      <c r="L12" s="6">
        <v>20</v>
      </c>
      <c r="M12" s="6"/>
      <c r="N12" s="6"/>
      <c r="O12" s="6"/>
      <c r="P12" s="6"/>
      <c r="Q12" s="6"/>
    </row>
    <row r="13" spans="1:17" s="5" customFormat="1" ht="18">
      <c r="A13" s="3" t="s">
        <v>103</v>
      </c>
      <c r="B13" s="3" t="s">
        <v>104</v>
      </c>
      <c r="C13" s="4">
        <f t="shared" si="0"/>
        <v>20</v>
      </c>
      <c r="D13" s="4">
        <f t="shared" si="2"/>
        <v>20</v>
      </c>
      <c r="E13" s="4">
        <f t="shared" si="1"/>
        <v>1</v>
      </c>
      <c r="F13" s="6"/>
      <c r="G13" s="6"/>
      <c r="H13" s="6"/>
      <c r="I13" s="6">
        <v>20</v>
      </c>
      <c r="J13" s="6"/>
      <c r="K13" s="6"/>
      <c r="L13" s="6"/>
      <c r="M13" s="6"/>
      <c r="N13" s="6"/>
      <c r="O13" s="6"/>
      <c r="P13" s="6"/>
      <c r="Q13" s="6"/>
    </row>
    <row r="14" spans="1:17" s="5" customFormat="1" ht="18">
      <c r="A14" s="3" t="s">
        <v>99</v>
      </c>
      <c r="B14" s="3" t="s">
        <v>170</v>
      </c>
      <c r="C14" s="4">
        <f t="shared" si="0"/>
        <v>20</v>
      </c>
      <c r="D14" s="4">
        <f t="shared" si="2"/>
        <v>20</v>
      </c>
      <c r="E14" s="4">
        <f t="shared" si="1"/>
        <v>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v>20</v>
      </c>
    </row>
    <row r="15" spans="1:17" s="5" customFormat="1" ht="18">
      <c r="A15" s="3" t="s">
        <v>14</v>
      </c>
      <c r="B15" s="3" t="s">
        <v>149</v>
      </c>
      <c r="C15" s="4">
        <f t="shared" si="0"/>
        <v>19</v>
      </c>
      <c r="D15" s="4">
        <f t="shared" si="2"/>
        <v>19</v>
      </c>
      <c r="E15" s="4">
        <f t="shared" si="1"/>
        <v>1</v>
      </c>
      <c r="F15" s="6"/>
      <c r="G15" s="6"/>
      <c r="H15" s="6"/>
      <c r="I15" s="6"/>
      <c r="J15" s="6">
        <v>19</v>
      </c>
      <c r="K15" s="6"/>
      <c r="L15" s="6"/>
      <c r="M15" s="6"/>
      <c r="N15" s="6"/>
      <c r="O15" s="6"/>
      <c r="P15" s="6"/>
      <c r="Q15" s="6"/>
    </row>
    <row r="16" spans="1:17" s="5" customFormat="1" ht="18">
      <c r="A16" s="3" t="s">
        <v>29</v>
      </c>
      <c r="B16" s="3" t="s">
        <v>143</v>
      </c>
      <c r="C16" s="4">
        <f t="shared" si="0"/>
        <v>18</v>
      </c>
      <c r="D16" s="4">
        <f t="shared" si="2"/>
        <v>18</v>
      </c>
      <c r="E16" s="4">
        <f t="shared" si="1"/>
        <v>1</v>
      </c>
      <c r="F16" s="6"/>
      <c r="G16" s="6"/>
      <c r="H16" s="6"/>
      <c r="I16" s="6"/>
      <c r="J16" s="6">
        <v>18</v>
      </c>
      <c r="K16" s="6"/>
      <c r="L16" s="6"/>
      <c r="M16" s="6"/>
      <c r="N16" s="6"/>
      <c r="O16" s="6"/>
      <c r="P16" s="6"/>
      <c r="Q16" s="6"/>
    </row>
    <row r="17" spans="1:17" s="5" customFormat="1" ht="18">
      <c r="A17" s="3" t="s">
        <v>171</v>
      </c>
      <c r="B17" s="3" t="s">
        <v>172</v>
      </c>
      <c r="C17" s="4">
        <f t="shared" si="0"/>
        <v>18</v>
      </c>
      <c r="D17" s="4">
        <f t="shared" si="2"/>
        <v>18</v>
      </c>
      <c r="E17" s="4">
        <f t="shared" si="1"/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v>18</v>
      </c>
    </row>
    <row r="18" spans="1:17" s="5" customFormat="1" ht="18">
      <c r="A18" s="3" t="s">
        <v>173</v>
      </c>
      <c r="B18" s="3" t="s">
        <v>174</v>
      </c>
      <c r="C18" s="4">
        <f t="shared" si="0"/>
        <v>17</v>
      </c>
      <c r="D18" s="4">
        <f t="shared" si="2"/>
        <v>17</v>
      </c>
      <c r="E18" s="4">
        <f t="shared" si="1"/>
        <v>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v>17</v>
      </c>
    </row>
    <row r="19" spans="1:17" s="5" customFormat="1" ht="18">
      <c r="A19" s="3" t="s">
        <v>101</v>
      </c>
      <c r="B19" s="3" t="s">
        <v>144</v>
      </c>
      <c r="C19" s="4">
        <f t="shared" si="0"/>
        <v>17</v>
      </c>
      <c r="D19" s="4">
        <f t="shared" si="2"/>
        <v>17</v>
      </c>
      <c r="E19" s="4">
        <f t="shared" si="1"/>
        <v>1</v>
      </c>
      <c r="F19" s="6"/>
      <c r="G19" s="6"/>
      <c r="H19" s="6"/>
      <c r="I19" s="6"/>
      <c r="J19" s="6">
        <v>17</v>
      </c>
      <c r="K19" s="6"/>
      <c r="L19" s="6"/>
      <c r="M19" s="6"/>
      <c r="N19" s="6"/>
      <c r="O19" s="6"/>
      <c r="P19" s="6"/>
      <c r="Q19" s="6"/>
    </row>
    <row r="20" spans="1:17" ht="15" thickBot="1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6.7" customHeight="1" thickTop="1" thickBot="1">
      <c r="A21" s="35" t="s">
        <v>22</v>
      </c>
      <c r="B21" s="35"/>
      <c r="C21" s="35"/>
      <c r="D21" s="35"/>
      <c r="E21" s="35"/>
      <c r="F21" s="9" t="s">
        <v>93</v>
      </c>
      <c r="G21" s="9" t="str">
        <f>G1</f>
        <v>Salford 10k    April 3rd</v>
      </c>
      <c r="H21" s="9" t="str">
        <f t="shared" ref="H21:P21" si="3">H1</f>
        <v>Esholt 5k   May 13th</v>
      </c>
      <c r="I21" s="9" t="str">
        <f t="shared" si="3"/>
        <v>Summer Handicap 16th June</v>
      </c>
      <c r="J21" s="9" t="str">
        <f t="shared" si="3"/>
        <v>Woodland Challenge 10th July</v>
      </c>
      <c r="K21" s="9" t="str">
        <f t="shared" si="3"/>
        <v>Fleetwood Half          Aug 23rd</v>
      </c>
      <c r="L21" s="9" t="str">
        <f t="shared" si="3"/>
        <v>Tholthorpe 10k            Sept 6th</v>
      </c>
      <c r="M21" s="9" t="str">
        <f t="shared" si="3"/>
        <v>Derwentwater 10m               Nov 1st</v>
      </c>
      <c r="N21" s="9" t="str">
        <f t="shared" si="3"/>
        <v>Leeds Abbey Dash   Nov 15th</v>
      </c>
      <c r="O21" s="9" t="str">
        <f t="shared" si="3"/>
        <v>Guys 10m   Dec 6th Cancelled</v>
      </c>
      <c r="P21" s="9" t="str">
        <f t="shared" si="3"/>
        <v>Inskip Half Jan 17th Cancelled</v>
      </c>
      <c r="Q21" s="9" t="str">
        <f>Q1</f>
        <v>Dewsbury 10k         Feb 7th</v>
      </c>
    </row>
    <row r="22" spans="1:17" ht="16.8" thickTop="1" thickBot="1">
      <c r="A22" s="17" t="s">
        <v>1</v>
      </c>
      <c r="B22" s="17"/>
      <c r="C22" s="42" t="s">
        <v>2</v>
      </c>
      <c r="D22" s="44" t="s">
        <v>3</v>
      </c>
      <c r="E22" s="42" t="s">
        <v>4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9.2" customHeight="1" thickTop="1" thickBot="1">
      <c r="A23" s="2" t="s">
        <v>5</v>
      </c>
      <c r="B23" s="2" t="s">
        <v>23</v>
      </c>
      <c r="C23" s="43"/>
      <c r="D23" s="45"/>
      <c r="E23" s="4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s="5" customFormat="1" ht="18.600000000000001" thickTop="1">
      <c r="A24" s="3" t="s">
        <v>17</v>
      </c>
      <c r="B24" s="3" t="s">
        <v>24</v>
      </c>
      <c r="C24" s="4">
        <f t="shared" ref="C24:C42" si="4">SUM(F24:Q24)</f>
        <v>156</v>
      </c>
      <c r="D24" s="4">
        <f>SUM(F24:Q24)-J24-K24</f>
        <v>120</v>
      </c>
      <c r="E24" s="4">
        <f t="shared" ref="E24:E42" si="5">COUNT(F24:Q24)</f>
        <v>8</v>
      </c>
      <c r="F24" s="6">
        <v>20</v>
      </c>
      <c r="G24" s="6"/>
      <c r="H24" s="6">
        <v>20</v>
      </c>
      <c r="I24" s="6">
        <v>20</v>
      </c>
      <c r="J24" s="8">
        <v>17</v>
      </c>
      <c r="K24" s="8">
        <v>19</v>
      </c>
      <c r="L24" s="6">
        <v>20</v>
      </c>
      <c r="M24" s="6">
        <v>20</v>
      </c>
      <c r="N24" s="6">
        <v>20</v>
      </c>
      <c r="O24" s="6"/>
      <c r="P24" s="6"/>
      <c r="Q24" s="6"/>
    </row>
    <row r="25" spans="1:17" s="5" customFormat="1" ht="18">
      <c r="A25" s="3" t="s">
        <v>27</v>
      </c>
      <c r="B25" s="3" t="s">
        <v>28</v>
      </c>
      <c r="C25" s="4">
        <f t="shared" si="4"/>
        <v>149</v>
      </c>
      <c r="D25" s="4">
        <f>SUM(F25:Q25)-H25-I25-J25</f>
        <v>108</v>
      </c>
      <c r="E25" s="4">
        <f t="shared" si="5"/>
        <v>9</v>
      </c>
      <c r="F25" s="6"/>
      <c r="G25" s="6">
        <v>18</v>
      </c>
      <c r="H25" s="8">
        <v>14</v>
      </c>
      <c r="I25" s="8">
        <v>12</v>
      </c>
      <c r="J25" s="8">
        <v>15</v>
      </c>
      <c r="K25" s="6">
        <v>17</v>
      </c>
      <c r="L25" s="6">
        <v>18</v>
      </c>
      <c r="M25" s="6">
        <v>19</v>
      </c>
      <c r="N25" s="6">
        <v>19</v>
      </c>
      <c r="O25" s="6"/>
      <c r="P25" s="6"/>
      <c r="Q25" s="6">
        <v>17</v>
      </c>
    </row>
    <row r="26" spans="1:17" s="5" customFormat="1" ht="18">
      <c r="A26" s="3" t="s">
        <v>40</v>
      </c>
      <c r="B26" s="3" t="s">
        <v>41</v>
      </c>
      <c r="C26" s="4">
        <f t="shared" si="4"/>
        <v>124</v>
      </c>
      <c r="D26" s="4">
        <f>SUM(F26:Q26)-I26-J26</f>
        <v>97</v>
      </c>
      <c r="E26" s="4">
        <f t="shared" si="5"/>
        <v>8</v>
      </c>
      <c r="F26" s="6">
        <v>16</v>
      </c>
      <c r="G26" s="6"/>
      <c r="H26" s="6">
        <v>15</v>
      </c>
      <c r="I26" s="8">
        <v>13</v>
      </c>
      <c r="J26" s="8">
        <v>14</v>
      </c>
      <c r="K26" s="6">
        <v>14</v>
      </c>
      <c r="L26" s="6"/>
      <c r="M26" s="6">
        <v>18</v>
      </c>
      <c r="N26" s="6">
        <v>16</v>
      </c>
      <c r="O26" s="6"/>
      <c r="P26" s="6"/>
      <c r="Q26" s="6">
        <v>18</v>
      </c>
    </row>
    <row r="27" spans="1:17" s="5" customFormat="1" ht="18">
      <c r="A27" s="3" t="s">
        <v>86</v>
      </c>
      <c r="B27" s="3" t="s">
        <v>42</v>
      </c>
      <c r="C27" s="4">
        <f t="shared" si="4"/>
        <v>106</v>
      </c>
      <c r="D27" s="4">
        <f>SUM(F27:Q27)-I27</f>
        <v>95</v>
      </c>
      <c r="E27" s="4">
        <f t="shared" si="5"/>
        <v>7</v>
      </c>
      <c r="F27" s="6">
        <v>19</v>
      </c>
      <c r="G27" s="6"/>
      <c r="H27" s="6">
        <v>16</v>
      </c>
      <c r="I27" s="8">
        <v>11</v>
      </c>
      <c r="J27" s="6"/>
      <c r="K27" s="6">
        <v>13</v>
      </c>
      <c r="L27" s="6">
        <v>17</v>
      </c>
      <c r="M27" s="6"/>
      <c r="N27" s="6">
        <v>14</v>
      </c>
      <c r="O27" s="6"/>
      <c r="P27" s="6"/>
      <c r="Q27" s="6">
        <v>16</v>
      </c>
    </row>
    <row r="28" spans="1:17" s="5" customFormat="1" ht="18">
      <c r="A28" s="3" t="s">
        <v>49</v>
      </c>
      <c r="B28" s="3" t="s">
        <v>50</v>
      </c>
      <c r="C28" s="4">
        <f t="shared" si="4"/>
        <v>74</v>
      </c>
      <c r="D28" s="4">
        <f t="shared" ref="D28:D42" si="6">SUM(F28:Q28)</f>
        <v>74</v>
      </c>
      <c r="E28" s="4">
        <f t="shared" si="5"/>
        <v>4</v>
      </c>
      <c r="F28" s="6"/>
      <c r="G28" s="6"/>
      <c r="H28" s="6"/>
      <c r="I28" s="6">
        <v>18</v>
      </c>
      <c r="J28" s="6">
        <v>19</v>
      </c>
      <c r="K28" s="6">
        <v>20</v>
      </c>
      <c r="L28" s="6"/>
      <c r="M28" s="6">
        <v>17</v>
      </c>
      <c r="N28" s="6"/>
      <c r="O28" s="6"/>
      <c r="P28" s="6"/>
      <c r="Q28" s="6"/>
    </row>
    <row r="29" spans="1:17" s="5" customFormat="1" ht="18">
      <c r="A29" s="3" t="s">
        <v>31</v>
      </c>
      <c r="B29" s="3" t="s">
        <v>11</v>
      </c>
      <c r="C29" s="4">
        <f t="shared" si="4"/>
        <v>72</v>
      </c>
      <c r="D29" s="4">
        <f t="shared" si="6"/>
        <v>72</v>
      </c>
      <c r="E29" s="4">
        <f t="shared" si="5"/>
        <v>4</v>
      </c>
      <c r="F29" s="6"/>
      <c r="G29" s="6">
        <v>20</v>
      </c>
      <c r="H29" s="6">
        <v>17</v>
      </c>
      <c r="I29" s="6"/>
      <c r="J29" s="6"/>
      <c r="K29" s="6">
        <v>16</v>
      </c>
      <c r="L29" s="6">
        <v>19</v>
      </c>
      <c r="M29" s="6"/>
      <c r="N29" s="6"/>
      <c r="O29" s="6"/>
      <c r="P29" s="6"/>
      <c r="Q29" s="6"/>
    </row>
    <row r="30" spans="1:17" s="5" customFormat="1" ht="18">
      <c r="A30" s="3" t="s">
        <v>84</v>
      </c>
      <c r="B30" s="3" t="s">
        <v>85</v>
      </c>
      <c r="C30" s="4">
        <f t="shared" si="4"/>
        <v>67</v>
      </c>
      <c r="D30" s="4">
        <f t="shared" si="6"/>
        <v>67</v>
      </c>
      <c r="E30" s="4">
        <f t="shared" si="5"/>
        <v>4</v>
      </c>
      <c r="F30" s="6">
        <v>18</v>
      </c>
      <c r="G30" s="6"/>
      <c r="H30" s="6">
        <v>18</v>
      </c>
      <c r="I30" s="6">
        <v>14</v>
      </c>
      <c r="J30" s="6"/>
      <c r="K30" s="6"/>
      <c r="L30" s="6"/>
      <c r="M30" s="6"/>
      <c r="N30" s="6">
        <v>17</v>
      </c>
      <c r="O30" s="6"/>
      <c r="P30" s="6"/>
      <c r="Q30" s="6"/>
    </row>
    <row r="31" spans="1:17" s="5" customFormat="1" ht="18">
      <c r="A31" s="3" t="s">
        <v>17</v>
      </c>
      <c r="B31" s="3" t="s">
        <v>26</v>
      </c>
      <c r="C31" s="4">
        <f t="shared" si="4"/>
        <v>49</v>
      </c>
      <c r="D31" s="4">
        <f t="shared" si="6"/>
        <v>49</v>
      </c>
      <c r="E31" s="4">
        <f t="shared" si="5"/>
        <v>3</v>
      </c>
      <c r="F31" s="6"/>
      <c r="G31" s="6"/>
      <c r="H31" s="6"/>
      <c r="I31" s="6">
        <v>15</v>
      </c>
      <c r="J31" s="6"/>
      <c r="K31" s="6"/>
      <c r="L31" s="6"/>
      <c r="M31" s="6"/>
      <c r="N31" s="6">
        <v>15</v>
      </c>
      <c r="O31" s="6"/>
      <c r="P31" s="6"/>
      <c r="Q31" s="6">
        <v>19</v>
      </c>
    </row>
    <row r="32" spans="1:17" s="5" customFormat="1" ht="18">
      <c r="A32" s="3" t="s">
        <v>43</v>
      </c>
      <c r="B32" s="3" t="s">
        <v>44</v>
      </c>
      <c r="C32" s="4">
        <f t="shared" si="4"/>
        <v>48</v>
      </c>
      <c r="D32" s="4">
        <f t="shared" si="6"/>
        <v>48</v>
      </c>
      <c r="E32" s="4">
        <f t="shared" si="5"/>
        <v>3</v>
      </c>
      <c r="F32" s="6">
        <v>15</v>
      </c>
      <c r="G32" s="6"/>
      <c r="H32" s="6"/>
      <c r="I32" s="6"/>
      <c r="J32" s="6">
        <v>13</v>
      </c>
      <c r="K32" s="6"/>
      <c r="L32" s="6"/>
      <c r="M32" s="6"/>
      <c r="N32" s="6"/>
      <c r="O32" s="6"/>
      <c r="P32" s="6"/>
      <c r="Q32" s="6">
        <v>20</v>
      </c>
    </row>
    <row r="33" spans="1:17" s="5" customFormat="1" ht="18">
      <c r="A33" s="3" t="s">
        <v>105</v>
      </c>
      <c r="B33" s="3" t="s">
        <v>106</v>
      </c>
      <c r="C33" s="4">
        <f t="shared" si="4"/>
        <v>37</v>
      </c>
      <c r="D33" s="4">
        <f t="shared" si="6"/>
        <v>37</v>
      </c>
      <c r="E33" s="4">
        <f t="shared" si="5"/>
        <v>2</v>
      </c>
      <c r="F33" s="6"/>
      <c r="G33" s="6"/>
      <c r="H33" s="6"/>
      <c r="I33" s="6">
        <v>19</v>
      </c>
      <c r="J33" s="6">
        <v>18</v>
      </c>
      <c r="K33" s="6"/>
      <c r="L33" s="6"/>
      <c r="M33" s="6"/>
      <c r="N33" s="6"/>
      <c r="O33" s="6"/>
      <c r="P33" s="6"/>
      <c r="Q33" s="6"/>
    </row>
    <row r="34" spans="1:17" s="5" customFormat="1" ht="18">
      <c r="A34" s="3" t="s">
        <v>38</v>
      </c>
      <c r="B34" s="3" t="s">
        <v>39</v>
      </c>
      <c r="C34" s="4">
        <f t="shared" si="4"/>
        <v>36</v>
      </c>
      <c r="D34" s="4">
        <f t="shared" si="6"/>
        <v>36</v>
      </c>
      <c r="E34" s="4">
        <f t="shared" si="5"/>
        <v>2</v>
      </c>
      <c r="F34" s="6">
        <v>17</v>
      </c>
      <c r="G34" s="6">
        <v>19</v>
      </c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5" customFormat="1" ht="18">
      <c r="A35" s="3" t="s">
        <v>32</v>
      </c>
      <c r="B35" s="3" t="s">
        <v>33</v>
      </c>
      <c r="C35" s="4">
        <f t="shared" si="4"/>
        <v>33</v>
      </c>
      <c r="D35" s="4">
        <f t="shared" si="6"/>
        <v>33</v>
      </c>
      <c r="E35" s="4">
        <f t="shared" si="5"/>
        <v>2</v>
      </c>
      <c r="F35" s="6"/>
      <c r="G35" s="6"/>
      <c r="H35" s="6"/>
      <c r="I35" s="6">
        <v>17</v>
      </c>
      <c r="J35" s="6">
        <v>16</v>
      </c>
      <c r="K35" s="6"/>
      <c r="L35" s="6"/>
      <c r="M35" s="6"/>
      <c r="N35" s="6"/>
      <c r="O35" s="6"/>
      <c r="P35" s="6"/>
      <c r="Q35" s="6"/>
    </row>
    <row r="36" spans="1:17" s="5" customFormat="1" ht="18">
      <c r="A36" s="3" t="s">
        <v>146</v>
      </c>
      <c r="B36" s="3" t="s">
        <v>147</v>
      </c>
      <c r="C36" s="4">
        <f t="shared" si="4"/>
        <v>20</v>
      </c>
      <c r="D36" s="4">
        <f t="shared" si="6"/>
        <v>20</v>
      </c>
      <c r="E36" s="4">
        <f t="shared" si="5"/>
        <v>1</v>
      </c>
      <c r="F36" s="6"/>
      <c r="G36" s="6"/>
      <c r="H36" s="6"/>
      <c r="I36" s="6"/>
      <c r="J36" s="6">
        <v>20</v>
      </c>
      <c r="K36" s="6"/>
      <c r="L36" s="6"/>
      <c r="M36" s="6"/>
      <c r="N36" s="6"/>
      <c r="O36" s="6"/>
      <c r="P36" s="6"/>
      <c r="Q36" s="6"/>
    </row>
    <row r="37" spans="1:17" s="5" customFormat="1" ht="18">
      <c r="A37" s="3" t="s">
        <v>101</v>
      </c>
      <c r="B37" s="3" t="s">
        <v>102</v>
      </c>
      <c r="C37" s="4">
        <f t="shared" si="4"/>
        <v>19</v>
      </c>
      <c r="D37" s="4">
        <f t="shared" si="6"/>
        <v>19</v>
      </c>
      <c r="E37" s="4">
        <f t="shared" si="5"/>
        <v>1</v>
      </c>
      <c r="F37" s="6"/>
      <c r="G37" s="6"/>
      <c r="H37" s="6">
        <v>19</v>
      </c>
      <c r="I37" s="6"/>
      <c r="J37" s="6"/>
      <c r="K37" s="6"/>
      <c r="L37" s="6"/>
      <c r="M37" s="6"/>
      <c r="N37" s="6"/>
      <c r="O37" s="6"/>
      <c r="P37" s="6"/>
      <c r="Q37" s="6"/>
    </row>
    <row r="38" spans="1:17" s="5" customFormat="1" ht="18">
      <c r="A38" s="3" t="s">
        <v>17</v>
      </c>
      <c r="B38" s="3" t="s">
        <v>150</v>
      </c>
      <c r="C38" s="4">
        <f t="shared" si="4"/>
        <v>18</v>
      </c>
      <c r="D38" s="4">
        <f t="shared" si="6"/>
        <v>18</v>
      </c>
      <c r="E38" s="4">
        <f t="shared" si="5"/>
        <v>1</v>
      </c>
      <c r="F38" s="6"/>
      <c r="G38" s="6"/>
      <c r="H38" s="6"/>
      <c r="I38" s="6"/>
      <c r="J38" s="6"/>
      <c r="K38" s="6">
        <v>18</v>
      </c>
      <c r="L38" s="6"/>
      <c r="M38" s="6"/>
      <c r="N38" s="6"/>
      <c r="O38" s="6"/>
      <c r="P38" s="6"/>
      <c r="Q38" s="6"/>
    </row>
    <row r="39" spans="1:17" s="5" customFormat="1" ht="18">
      <c r="A39" s="3" t="s">
        <v>6</v>
      </c>
      <c r="B39" s="3" t="s">
        <v>161</v>
      </c>
      <c r="C39" s="4">
        <f t="shared" si="4"/>
        <v>18</v>
      </c>
      <c r="D39" s="4">
        <f t="shared" si="6"/>
        <v>18</v>
      </c>
      <c r="E39" s="4">
        <f t="shared" si="5"/>
        <v>1</v>
      </c>
      <c r="F39" s="6"/>
      <c r="G39" s="6"/>
      <c r="H39" s="6"/>
      <c r="I39" s="6"/>
      <c r="J39" s="6"/>
      <c r="K39" s="6"/>
      <c r="L39" s="6"/>
      <c r="M39" s="6"/>
      <c r="N39" s="6">
        <v>18</v>
      </c>
      <c r="O39" s="6"/>
      <c r="P39" s="6"/>
      <c r="Q39" s="6"/>
    </row>
    <row r="40" spans="1:17" s="5" customFormat="1" ht="18">
      <c r="A40" s="3" t="s">
        <v>17</v>
      </c>
      <c r="B40" s="3" t="s">
        <v>13</v>
      </c>
      <c r="C40" s="4">
        <f t="shared" si="4"/>
        <v>16</v>
      </c>
      <c r="D40" s="4">
        <f t="shared" si="6"/>
        <v>16</v>
      </c>
      <c r="E40" s="4">
        <f t="shared" si="5"/>
        <v>1</v>
      </c>
      <c r="F40" s="6"/>
      <c r="G40" s="6"/>
      <c r="H40" s="6"/>
      <c r="I40" s="6">
        <v>16</v>
      </c>
      <c r="J40" s="6"/>
      <c r="K40" s="6"/>
      <c r="L40" s="6"/>
      <c r="M40" s="6"/>
      <c r="N40" s="6"/>
      <c r="O40" s="6"/>
      <c r="P40" s="6"/>
      <c r="Q40" s="6"/>
    </row>
    <row r="41" spans="1:17" s="5" customFormat="1" ht="18">
      <c r="A41" s="3" t="s">
        <v>151</v>
      </c>
      <c r="B41" s="3" t="s">
        <v>35</v>
      </c>
      <c r="C41" s="4">
        <f t="shared" si="4"/>
        <v>15</v>
      </c>
      <c r="D41" s="4">
        <f t="shared" si="6"/>
        <v>15</v>
      </c>
      <c r="E41" s="4">
        <f t="shared" si="5"/>
        <v>1</v>
      </c>
      <c r="F41" s="6"/>
      <c r="G41" s="6"/>
      <c r="H41" s="6"/>
      <c r="I41" s="6"/>
      <c r="J41" s="6"/>
      <c r="K41" s="6">
        <v>15</v>
      </c>
      <c r="L41" s="6"/>
      <c r="M41" s="6"/>
      <c r="N41" s="6"/>
      <c r="O41" s="6"/>
      <c r="P41" s="6"/>
      <c r="Q41" s="6"/>
    </row>
    <row r="42" spans="1:17" s="5" customFormat="1" ht="18">
      <c r="A42" s="3" t="s">
        <v>6</v>
      </c>
      <c r="B42" s="3" t="s">
        <v>170</v>
      </c>
      <c r="C42" s="4">
        <f t="shared" si="4"/>
        <v>15</v>
      </c>
      <c r="D42" s="4">
        <f t="shared" si="6"/>
        <v>15</v>
      </c>
      <c r="E42" s="4">
        <f t="shared" si="5"/>
        <v>1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>
        <v>15</v>
      </c>
    </row>
    <row r="43" spans="1:17" ht="15" thickBot="1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25.2" customHeight="1" thickTop="1" thickBot="1">
      <c r="A44" s="23" t="s">
        <v>34</v>
      </c>
      <c r="B44" s="23"/>
      <c r="C44" s="23"/>
      <c r="D44" s="23"/>
      <c r="E44" s="23"/>
      <c r="F44" s="15" t="s">
        <v>93</v>
      </c>
      <c r="G44" s="15" t="str">
        <f>G1</f>
        <v>Salford 10k    April 3rd</v>
      </c>
      <c r="H44" s="15" t="str">
        <f t="shared" ref="H44:P44" si="7">H1</f>
        <v>Esholt 5k   May 13th</v>
      </c>
      <c r="I44" s="15" t="str">
        <f t="shared" si="7"/>
        <v>Summer Handicap 16th June</v>
      </c>
      <c r="J44" s="15" t="str">
        <f t="shared" si="7"/>
        <v>Woodland Challenge 10th July</v>
      </c>
      <c r="K44" s="15" t="str">
        <f t="shared" si="7"/>
        <v>Fleetwood Half          Aug 23rd</v>
      </c>
      <c r="L44" s="15" t="str">
        <f t="shared" si="7"/>
        <v>Tholthorpe 10k            Sept 6th</v>
      </c>
      <c r="M44" s="15" t="str">
        <f t="shared" si="7"/>
        <v>Derwentwater 10m               Nov 1st</v>
      </c>
      <c r="N44" s="15" t="str">
        <f t="shared" si="7"/>
        <v>Leeds Abbey Dash   Nov 15th</v>
      </c>
      <c r="O44" s="15" t="str">
        <f t="shared" si="7"/>
        <v>Guys 10m   Dec 6th Cancelled</v>
      </c>
      <c r="P44" s="15" t="str">
        <f t="shared" si="7"/>
        <v>Inskip Half Jan 17th Cancelled</v>
      </c>
      <c r="Q44" s="15" t="str">
        <f>Q1</f>
        <v>Dewsbury 10k         Feb 7th</v>
      </c>
    </row>
    <row r="45" spans="1:17" ht="16.8" thickTop="1" thickBot="1">
      <c r="A45" s="17" t="s">
        <v>1</v>
      </c>
      <c r="B45" s="17"/>
      <c r="C45" s="28" t="s">
        <v>2</v>
      </c>
      <c r="D45" s="24" t="s">
        <v>3</v>
      </c>
      <c r="E45" s="28" t="s">
        <v>4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24" customHeight="1" thickTop="1" thickBot="1">
      <c r="A46" s="2" t="s">
        <v>5</v>
      </c>
      <c r="B46" s="2" t="s">
        <v>23</v>
      </c>
      <c r="C46" s="29"/>
      <c r="D46" s="25"/>
      <c r="E46" s="29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s="5" customFormat="1" ht="18.600000000000001" thickTop="1">
      <c r="A47" s="3" t="s">
        <v>36</v>
      </c>
      <c r="B47" s="3" t="s">
        <v>37</v>
      </c>
      <c r="C47" s="4">
        <f>SUM(F47:Q47)</f>
        <v>140</v>
      </c>
      <c r="D47" s="4">
        <f>SUM(F47:Q47)-Q47</f>
        <v>120</v>
      </c>
      <c r="E47" s="4">
        <f>COUNT(F47:Q47)</f>
        <v>7</v>
      </c>
      <c r="F47" s="6">
        <v>20</v>
      </c>
      <c r="G47" s="6"/>
      <c r="H47" s="6">
        <v>20</v>
      </c>
      <c r="I47" s="6">
        <v>20</v>
      </c>
      <c r="J47" s="6">
        <v>20</v>
      </c>
      <c r="K47" s="6">
        <v>20</v>
      </c>
      <c r="L47" s="6"/>
      <c r="M47" s="6">
        <v>20</v>
      </c>
      <c r="N47" s="6"/>
      <c r="O47" s="6"/>
      <c r="P47" s="6"/>
      <c r="Q47" s="8">
        <v>20</v>
      </c>
    </row>
    <row r="48" spans="1:17" s="5" customFormat="1" ht="18">
      <c r="A48" s="3" t="s">
        <v>48</v>
      </c>
      <c r="B48" s="3" t="s">
        <v>18</v>
      </c>
      <c r="C48" s="4">
        <f>SUM(F48:Q48)</f>
        <v>151</v>
      </c>
      <c r="D48" s="4">
        <f>SUM(F48:Q48)-F48-J48</f>
        <v>116</v>
      </c>
      <c r="E48" s="4">
        <f>COUNT(F48:Q48)</f>
        <v>8</v>
      </c>
      <c r="F48" s="8">
        <v>17</v>
      </c>
      <c r="G48" s="6"/>
      <c r="H48" s="6">
        <v>19</v>
      </c>
      <c r="I48" s="6">
        <v>19</v>
      </c>
      <c r="J48" s="8">
        <v>18</v>
      </c>
      <c r="K48" s="6">
        <v>19</v>
      </c>
      <c r="L48" s="6">
        <v>20</v>
      </c>
      <c r="M48" s="6"/>
      <c r="N48" s="6">
        <v>20</v>
      </c>
      <c r="O48" s="6"/>
      <c r="P48" s="6"/>
      <c r="Q48" s="6">
        <v>19</v>
      </c>
    </row>
    <row r="49" spans="1:17" s="5" customFormat="1" ht="18">
      <c r="A49" s="3" t="s">
        <v>29</v>
      </c>
      <c r="B49" s="3" t="s">
        <v>30</v>
      </c>
      <c r="C49" s="4">
        <f>SUM(F49:Q49)</f>
        <v>141</v>
      </c>
      <c r="D49" s="4">
        <f>SUM(F49:Q49)-I49-J49</f>
        <v>110</v>
      </c>
      <c r="E49" s="4">
        <f>COUNT(F49:Q49)</f>
        <v>8</v>
      </c>
      <c r="F49" s="6"/>
      <c r="G49" s="6">
        <v>20</v>
      </c>
      <c r="H49" s="6">
        <v>18</v>
      </c>
      <c r="I49" s="8">
        <v>15</v>
      </c>
      <c r="J49" s="8">
        <v>16</v>
      </c>
      <c r="K49" s="6">
        <v>17</v>
      </c>
      <c r="L49" s="6"/>
      <c r="M49" s="6">
        <v>19</v>
      </c>
      <c r="N49" s="6">
        <v>19</v>
      </c>
      <c r="O49" s="6"/>
      <c r="P49" s="6"/>
      <c r="Q49" s="6">
        <v>17</v>
      </c>
    </row>
    <row r="50" spans="1:17" s="5" customFormat="1" ht="18">
      <c r="A50" s="3" t="s">
        <v>90</v>
      </c>
      <c r="B50" s="3" t="s">
        <v>61</v>
      </c>
      <c r="C50" s="4">
        <f>SUM(F50:Q50)</f>
        <v>118</v>
      </c>
      <c r="D50" s="4">
        <f>SUM(F50:Q50)-I50-K50</f>
        <v>97</v>
      </c>
      <c r="E50" s="4">
        <f>COUNT(F50:Q50)</f>
        <v>8</v>
      </c>
      <c r="F50" s="6"/>
      <c r="G50" s="6">
        <v>19</v>
      </c>
      <c r="H50" s="6">
        <v>15</v>
      </c>
      <c r="I50" s="8">
        <v>8</v>
      </c>
      <c r="J50" s="6"/>
      <c r="K50" s="8">
        <v>13</v>
      </c>
      <c r="L50" s="6">
        <v>19</v>
      </c>
      <c r="M50" s="6">
        <v>16</v>
      </c>
      <c r="N50" s="6">
        <v>15</v>
      </c>
      <c r="O50" s="6"/>
      <c r="P50" s="6"/>
      <c r="Q50" s="6">
        <v>13</v>
      </c>
    </row>
    <row r="51" spans="1:17" s="5" customFormat="1" ht="18">
      <c r="A51" s="3" t="s">
        <v>73</v>
      </c>
      <c r="B51" s="3" t="s">
        <v>30</v>
      </c>
      <c r="C51" s="4">
        <f>SUM(F51:Q51)</f>
        <v>78</v>
      </c>
      <c r="D51" s="4">
        <f>SUM(F51:Q51)</f>
        <v>78</v>
      </c>
      <c r="E51" s="4">
        <f>COUNT(F51:Q51)</f>
        <v>5</v>
      </c>
      <c r="F51" s="6"/>
      <c r="G51" s="6">
        <v>18</v>
      </c>
      <c r="H51" s="6"/>
      <c r="I51" s="6">
        <v>12</v>
      </c>
      <c r="J51" s="6"/>
      <c r="K51" s="6">
        <v>16</v>
      </c>
      <c r="L51" s="6"/>
      <c r="M51" s="6">
        <v>18</v>
      </c>
      <c r="N51" s="6"/>
      <c r="O51" s="6"/>
      <c r="P51" s="6"/>
      <c r="Q51" s="6">
        <v>14</v>
      </c>
    </row>
    <row r="52" spans="1:17" s="5" customFormat="1" ht="18">
      <c r="A52" s="3" t="s">
        <v>109</v>
      </c>
      <c r="B52" s="3" t="s">
        <v>97</v>
      </c>
      <c r="C52" s="4">
        <f>SUM(F52:Q52)</f>
        <v>72</v>
      </c>
      <c r="D52" s="4">
        <f>SUM(F52:Q52)</f>
        <v>72</v>
      </c>
      <c r="E52" s="4">
        <f>COUNT(F52:Q52)</f>
        <v>5</v>
      </c>
      <c r="F52" s="6">
        <v>16</v>
      </c>
      <c r="G52" s="6"/>
      <c r="H52" s="6">
        <v>16</v>
      </c>
      <c r="I52" s="6">
        <v>9</v>
      </c>
      <c r="J52" s="6">
        <v>15</v>
      </c>
      <c r="K52" s="6"/>
      <c r="L52" s="6"/>
      <c r="M52" s="6"/>
      <c r="N52" s="6"/>
      <c r="O52" s="6"/>
      <c r="P52" s="6"/>
      <c r="Q52" s="6">
        <v>16</v>
      </c>
    </row>
    <row r="53" spans="1:17" s="5" customFormat="1" ht="18">
      <c r="A53" s="3" t="s">
        <v>87</v>
      </c>
      <c r="B53" s="3" t="s">
        <v>7</v>
      </c>
      <c r="C53" s="4">
        <f>SUM(F53:Q53)</f>
        <v>66</v>
      </c>
      <c r="D53" s="4">
        <f>SUM(F53:Q53)</f>
        <v>66</v>
      </c>
      <c r="E53" s="4">
        <f>COUNT(F53:Q53)</f>
        <v>4</v>
      </c>
      <c r="F53" s="6">
        <v>18</v>
      </c>
      <c r="G53" s="6"/>
      <c r="H53" s="6">
        <v>17</v>
      </c>
      <c r="I53" s="6">
        <v>14</v>
      </c>
      <c r="J53" s="6">
        <v>17</v>
      </c>
      <c r="K53" s="6"/>
      <c r="L53" s="6"/>
      <c r="M53" s="6"/>
      <c r="N53" s="6"/>
      <c r="O53" s="6"/>
      <c r="P53" s="6"/>
      <c r="Q53" s="6"/>
    </row>
    <row r="54" spans="1:17" s="5" customFormat="1" ht="21" customHeight="1">
      <c r="A54" s="3" t="s">
        <v>88</v>
      </c>
      <c r="B54" s="3" t="s">
        <v>89</v>
      </c>
      <c r="C54" s="4">
        <f>SUM(F54:Q54)</f>
        <v>50</v>
      </c>
      <c r="D54" s="4">
        <f>SUM(F54:Q54)</f>
        <v>50</v>
      </c>
      <c r="E54" s="4">
        <f>COUNT(F54:Q54)</f>
        <v>3</v>
      </c>
      <c r="F54" s="6"/>
      <c r="G54" s="6">
        <v>17</v>
      </c>
      <c r="H54" s="6"/>
      <c r="I54" s="6"/>
      <c r="J54" s="6"/>
      <c r="K54" s="6"/>
      <c r="L54" s="6"/>
      <c r="M54" s="6">
        <v>15</v>
      </c>
      <c r="N54" s="6"/>
      <c r="O54" s="6"/>
      <c r="P54" s="6"/>
      <c r="Q54" s="6">
        <v>18</v>
      </c>
    </row>
    <row r="55" spans="1:17" s="5" customFormat="1" ht="18">
      <c r="A55" s="3" t="s">
        <v>109</v>
      </c>
      <c r="B55" s="3" t="s">
        <v>154</v>
      </c>
      <c r="C55" s="4">
        <f>SUM(F55:Q55)</f>
        <v>46</v>
      </c>
      <c r="D55" s="4">
        <f>SUM(F55:Q55)</f>
        <v>46</v>
      </c>
      <c r="E55" s="4">
        <f>COUNT(F55:Q55)</f>
        <v>3</v>
      </c>
      <c r="F55" s="6"/>
      <c r="G55" s="6"/>
      <c r="H55" s="6"/>
      <c r="I55" s="6"/>
      <c r="J55" s="6"/>
      <c r="K55" s="6">
        <v>14</v>
      </c>
      <c r="L55" s="6"/>
      <c r="M55" s="6">
        <v>17</v>
      </c>
      <c r="N55" s="6"/>
      <c r="O55" s="6"/>
      <c r="P55" s="6"/>
      <c r="Q55" s="6">
        <v>15</v>
      </c>
    </row>
    <row r="56" spans="1:17" s="5" customFormat="1" ht="18">
      <c r="A56" s="3" t="s">
        <v>17</v>
      </c>
      <c r="B56" s="3" t="s">
        <v>25</v>
      </c>
      <c r="C56" s="4">
        <f>SUM(F56:Q56)</f>
        <v>39</v>
      </c>
      <c r="D56" s="4">
        <f>SUM(F56:Q56)</f>
        <v>39</v>
      </c>
      <c r="E56" s="4">
        <f>COUNT(F56:Q56)</f>
        <v>3</v>
      </c>
      <c r="F56" s="6"/>
      <c r="G56" s="6"/>
      <c r="H56" s="6"/>
      <c r="I56" s="6">
        <v>10</v>
      </c>
      <c r="J56" s="6">
        <v>14</v>
      </c>
      <c r="K56" s="6">
        <v>15</v>
      </c>
      <c r="L56" s="6"/>
      <c r="M56" s="6"/>
      <c r="N56" s="6"/>
      <c r="O56" s="6"/>
      <c r="P56" s="6"/>
      <c r="Q56" s="6"/>
    </row>
    <row r="57" spans="1:17" s="5" customFormat="1" ht="18">
      <c r="A57" s="3" t="s">
        <v>107</v>
      </c>
      <c r="B57" s="3" t="s">
        <v>96</v>
      </c>
      <c r="C57" s="4">
        <f>SUM(F57:Q57)</f>
        <v>36</v>
      </c>
      <c r="D57" s="4">
        <f>SUM(F57:Q57)</f>
        <v>36</v>
      </c>
      <c r="E57" s="4">
        <f>COUNT(F57:Q57)</f>
        <v>2</v>
      </c>
      <c r="F57" s="6">
        <v>19</v>
      </c>
      <c r="G57" s="6"/>
      <c r="H57" s="6"/>
      <c r="I57" s="6">
        <v>17</v>
      </c>
      <c r="J57" s="6"/>
      <c r="K57" s="6"/>
      <c r="L57" s="6"/>
      <c r="M57" s="6"/>
      <c r="N57" s="6"/>
      <c r="O57" s="6"/>
      <c r="P57" s="6"/>
      <c r="Q57" s="6"/>
    </row>
    <row r="58" spans="1:17" s="5" customFormat="1" ht="19.2" customHeight="1">
      <c r="A58" s="3" t="s">
        <v>46</v>
      </c>
      <c r="B58" s="3" t="s">
        <v>47</v>
      </c>
      <c r="C58" s="4">
        <f>SUM(F58:Q58)</f>
        <v>32</v>
      </c>
      <c r="D58" s="4">
        <f>SUM(F58:Q58)</f>
        <v>32</v>
      </c>
      <c r="E58" s="4">
        <f>COUNT(F58:Q58)</f>
        <v>2</v>
      </c>
      <c r="F58" s="6"/>
      <c r="G58" s="6"/>
      <c r="H58" s="6"/>
      <c r="I58" s="6">
        <v>13</v>
      </c>
      <c r="J58" s="6">
        <v>19</v>
      </c>
      <c r="K58" s="6"/>
      <c r="L58" s="6"/>
      <c r="M58" s="6"/>
      <c r="N58" s="6"/>
      <c r="O58" s="6"/>
      <c r="P58" s="6"/>
      <c r="Q58" s="6"/>
    </row>
    <row r="59" spans="1:17" s="5" customFormat="1" ht="18">
      <c r="A59" s="3" t="s">
        <v>62</v>
      </c>
      <c r="B59" s="3" t="s">
        <v>63</v>
      </c>
      <c r="C59" s="4">
        <f>SUM(F59:Q59)</f>
        <v>28</v>
      </c>
      <c r="D59" s="4">
        <f>SUM(F59:Q59)</f>
        <v>28</v>
      </c>
      <c r="E59" s="4">
        <f>COUNT(F59:Q59)</f>
        <v>2</v>
      </c>
      <c r="F59" s="6"/>
      <c r="G59" s="6"/>
      <c r="H59" s="6"/>
      <c r="I59" s="6">
        <v>11</v>
      </c>
      <c r="J59" s="6"/>
      <c r="K59" s="6"/>
      <c r="L59" s="6"/>
      <c r="M59" s="6"/>
      <c r="N59" s="6">
        <v>17</v>
      </c>
      <c r="O59" s="6"/>
      <c r="P59" s="6"/>
      <c r="Q59" s="6"/>
    </row>
    <row r="60" spans="1:17" s="5" customFormat="1" ht="18">
      <c r="A60" s="3" t="s">
        <v>109</v>
      </c>
      <c r="B60" s="3" t="s">
        <v>163</v>
      </c>
      <c r="C60" s="4">
        <f>SUM(F60:Q60)</f>
        <v>18</v>
      </c>
      <c r="D60" s="4">
        <f>SUM(F60:Q60)</f>
        <v>18</v>
      </c>
      <c r="E60" s="4">
        <f>COUNT(F60:Q60)</f>
        <v>1</v>
      </c>
      <c r="F60" s="6"/>
      <c r="G60" s="6"/>
      <c r="H60" s="6"/>
      <c r="I60" s="6"/>
      <c r="J60" s="6"/>
      <c r="K60" s="6"/>
      <c r="L60" s="6"/>
      <c r="M60" s="6"/>
      <c r="N60" s="6">
        <v>18</v>
      </c>
      <c r="O60" s="6"/>
      <c r="P60" s="6"/>
      <c r="Q60" s="6"/>
    </row>
    <row r="61" spans="1:17" s="5" customFormat="1" ht="18">
      <c r="A61" s="3" t="s">
        <v>12</v>
      </c>
      <c r="B61" s="3" t="s">
        <v>45</v>
      </c>
      <c r="C61" s="4">
        <f>SUM(F61:Q61)</f>
        <v>18</v>
      </c>
      <c r="D61" s="4">
        <f>SUM(F61:Q61)</f>
        <v>18</v>
      </c>
      <c r="E61" s="4">
        <f>COUNT(F61:Q61)</f>
        <v>1</v>
      </c>
      <c r="F61" s="6"/>
      <c r="G61" s="6"/>
      <c r="H61" s="6"/>
      <c r="I61" s="6">
        <v>18</v>
      </c>
      <c r="J61" s="6"/>
      <c r="K61" s="6"/>
      <c r="L61" s="6"/>
      <c r="M61" s="6"/>
      <c r="N61" s="6"/>
      <c r="O61" s="6"/>
      <c r="P61" s="6"/>
      <c r="Q61" s="6"/>
    </row>
    <row r="62" spans="1:17" s="5" customFormat="1" ht="18">
      <c r="A62" s="3" t="s">
        <v>152</v>
      </c>
      <c r="B62" s="3" t="s">
        <v>153</v>
      </c>
      <c r="C62" s="4">
        <f>SUM(F62:Q62)</f>
        <v>18</v>
      </c>
      <c r="D62" s="4">
        <f>SUM(F62:Q62)</f>
        <v>18</v>
      </c>
      <c r="E62" s="4">
        <f>COUNT(F62:Q62)</f>
        <v>1</v>
      </c>
      <c r="F62" s="6"/>
      <c r="G62" s="6"/>
      <c r="H62" s="6"/>
      <c r="I62" s="6"/>
      <c r="J62" s="6"/>
      <c r="K62" s="6">
        <v>18</v>
      </c>
      <c r="L62" s="6"/>
      <c r="M62" s="6"/>
      <c r="N62" s="6"/>
      <c r="O62" s="6"/>
      <c r="P62" s="6"/>
      <c r="Q62" s="6"/>
    </row>
    <row r="63" spans="1:17" s="5" customFormat="1" ht="18">
      <c r="A63" s="3" t="s">
        <v>162</v>
      </c>
      <c r="B63" s="3" t="s">
        <v>153</v>
      </c>
      <c r="C63" s="4">
        <f>SUM(F63:Q63)</f>
        <v>16</v>
      </c>
      <c r="D63" s="4">
        <f>SUM(F63:Q63)</f>
        <v>16</v>
      </c>
      <c r="E63" s="4">
        <f>COUNT(F63:Q63)</f>
        <v>1</v>
      </c>
      <c r="F63" s="6"/>
      <c r="G63" s="6"/>
      <c r="H63" s="6"/>
      <c r="I63" s="6"/>
      <c r="J63" s="6"/>
      <c r="K63" s="6"/>
      <c r="L63" s="6"/>
      <c r="M63" s="6"/>
      <c r="N63" s="6">
        <v>16</v>
      </c>
      <c r="O63" s="6"/>
      <c r="P63" s="6"/>
      <c r="Q63" s="6"/>
    </row>
    <row r="64" spans="1:17" s="5" customFormat="1" ht="18">
      <c r="A64" s="3" t="s">
        <v>14</v>
      </c>
      <c r="B64" s="3" t="s">
        <v>108</v>
      </c>
      <c r="C64" s="4">
        <f>SUM(F64:Q64)</f>
        <v>16</v>
      </c>
      <c r="D64" s="4">
        <f>SUM(F64:Q64)</f>
        <v>16</v>
      </c>
      <c r="E64" s="4">
        <f>COUNT(F64:Q64)</f>
        <v>1</v>
      </c>
      <c r="F64" s="6"/>
      <c r="G64" s="6"/>
      <c r="H64" s="6"/>
      <c r="I64" s="6">
        <v>16</v>
      </c>
      <c r="J64" s="6"/>
      <c r="K64" s="6"/>
      <c r="L64" s="6"/>
      <c r="M64" s="6"/>
      <c r="N64" s="6"/>
      <c r="O64" s="6"/>
      <c r="P64" s="6"/>
      <c r="Q64" s="6"/>
    </row>
    <row r="65" spans="1:17" s="5" customFormat="1" ht="18">
      <c r="A65" s="3" t="s">
        <v>84</v>
      </c>
      <c r="B65" s="3" t="s">
        <v>148</v>
      </c>
      <c r="C65" s="4">
        <f>SUM(F65:Q65)</f>
        <v>13</v>
      </c>
      <c r="D65" s="4">
        <f>SUM(F65:Q65)</f>
        <v>13</v>
      </c>
      <c r="E65" s="4">
        <f>COUNT(F65:Q65)</f>
        <v>1</v>
      </c>
      <c r="F65" s="6"/>
      <c r="G65" s="6"/>
      <c r="H65" s="6"/>
      <c r="I65" s="6"/>
      <c r="J65" s="6">
        <v>13</v>
      </c>
      <c r="K65" s="6"/>
      <c r="L65" s="6"/>
      <c r="M65" s="6"/>
      <c r="N65" s="6"/>
      <c r="O65" s="6"/>
      <c r="P65" s="6"/>
      <c r="Q65" s="6"/>
    </row>
    <row r="66" spans="1:17" ht="25.2" customHeight="1" thickBot="1"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ht="25.2" customHeight="1" thickTop="1" thickBot="1">
      <c r="A67" s="32" t="s">
        <v>53</v>
      </c>
      <c r="B67" s="32"/>
      <c r="C67" s="32"/>
      <c r="D67" s="32"/>
      <c r="E67" s="32"/>
      <c r="F67" s="11" t="s">
        <v>93</v>
      </c>
      <c r="G67" s="11" t="str">
        <f>G1</f>
        <v>Salford 10k    April 3rd</v>
      </c>
      <c r="H67" s="11" t="str">
        <f t="shared" ref="H67:P67" si="8">H1</f>
        <v>Esholt 5k   May 13th</v>
      </c>
      <c r="I67" s="11" t="str">
        <f t="shared" si="8"/>
        <v>Summer Handicap 16th June</v>
      </c>
      <c r="J67" s="11" t="str">
        <f t="shared" si="8"/>
        <v>Woodland Challenge 10th July</v>
      </c>
      <c r="K67" s="11" t="str">
        <f t="shared" si="8"/>
        <v>Fleetwood Half          Aug 23rd</v>
      </c>
      <c r="L67" s="11" t="str">
        <f t="shared" si="8"/>
        <v>Tholthorpe 10k            Sept 6th</v>
      </c>
      <c r="M67" s="11" t="str">
        <f t="shared" si="8"/>
        <v>Derwentwater 10m               Nov 1st</v>
      </c>
      <c r="N67" s="11" t="str">
        <f t="shared" si="8"/>
        <v>Leeds Abbey Dash   Nov 15th</v>
      </c>
      <c r="O67" s="11" t="str">
        <f t="shared" si="8"/>
        <v>Guys 10m   Dec 6th Cancelled</v>
      </c>
      <c r="P67" s="11" t="str">
        <f t="shared" si="8"/>
        <v>Inskip Half Jan 17th Cancelled</v>
      </c>
      <c r="Q67" s="11" t="str">
        <f>Q1</f>
        <v>Dewsbury 10k         Feb 7th</v>
      </c>
    </row>
    <row r="68" spans="1:17" ht="16.8" thickTop="1" thickBot="1">
      <c r="A68" s="17" t="s">
        <v>1</v>
      </c>
      <c r="B68" s="17"/>
      <c r="C68" s="26" t="s">
        <v>2</v>
      </c>
      <c r="D68" s="30" t="s">
        <v>3</v>
      </c>
      <c r="E68" s="26" t="s">
        <v>4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ht="21" customHeight="1" thickTop="1" thickBot="1">
      <c r="A69" s="2" t="s">
        <v>5</v>
      </c>
      <c r="B69" s="2" t="s">
        <v>23</v>
      </c>
      <c r="C69" s="27"/>
      <c r="D69" s="31"/>
      <c r="E69" s="27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s="5" customFormat="1" ht="18.600000000000001" thickTop="1">
      <c r="A70" s="3" t="s">
        <v>59</v>
      </c>
      <c r="B70" s="3" t="s">
        <v>60</v>
      </c>
      <c r="C70" s="4">
        <f t="shared" ref="C70:C89" si="9">SUM(F70:Q70)</f>
        <v>117</v>
      </c>
      <c r="D70" s="4">
        <f>SUM(F70:Q70)-I70</f>
        <v>105</v>
      </c>
      <c r="E70" s="4">
        <f t="shared" ref="E70:E89" si="10">COUNT(F70:Q70)</f>
        <v>7</v>
      </c>
      <c r="F70" s="6">
        <v>18</v>
      </c>
      <c r="G70" s="6">
        <v>18</v>
      </c>
      <c r="H70" s="6">
        <v>18</v>
      </c>
      <c r="I70" s="8">
        <v>12</v>
      </c>
      <c r="J70" s="6"/>
      <c r="K70" s="6"/>
      <c r="L70" s="6">
        <v>19</v>
      </c>
      <c r="M70" s="6">
        <v>15</v>
      </c>
      <c r="N70" s="6"/>
      <c r="O70" s="6"/>
      <c r="P70" s="6"/>
      <c r="Q70" s="6">
        <v>17</v>
      </c>
    </row>
    <row r="71" spans="1:17" s="5" customFormat="1" ht="18">
      <c r="A71" s="3" t="s">
        <v>55</v>
      </c>
      <c r="B71" s="3" t="s">
        <v>56</v>
      </c>
      <c r="C71" s="4">
        <f t="shared" si="9"/>
        <v>126</v>
      </c>
      <c r="D71" s="4">
        <f>SUM(F71:Q71)-I71-N71</f>
        <v>104</v>
      </c>
      <c r="E71" s="4">
        <f t="shared" si="10"/>
        <v>8</v>
      </c>
      <c r="F71" s="6">
        <v>19</v>
      </c>
      <c r="G71" s="6">
        <v>19</v>
      </c>
      <c r="H71" s="6"/>
      <c r="I71" s="8">
        <v>9</v>
      </c>
      <c r="J71" s="6">
        <v>18</v>
      </c>
      <c r="K71" s="6">
        <v>18</v>
      </c>
      <c r="L71" s="6"/>
      <c r="M71" s="6">
        <v>14</v>
      </c>
      <c r="N71" s="8">
        <v>13</v>
      </c>
      <c r="O71" s="6"/>
      <c r="P71" s="6"/>
      <c r="Q71" s="6">
        <v>16</v>
      </c>
    </row>
    <row r="72" spans="1:17" s="5" customFormat="1" ht="18">
      <c r="A72" s="3" t="s">
        <v>73</v>
      </c>
      <c r="B72" s="3" t="s">
        <v>74</v>
      </c>
      <c r="C72" s="4">
        <f t="shared" si="9"/>
        <v>111</v>
      </c>
      <c r="D72" s="4">
        <f>SUM(F72:Q72)-I72</f>
        <v>103</v>
      </c>
      <c r="E72" s="4">
        <f t="shared" si="10"/>
        <v>7</v>
      </c>
      <c r="F72" s="6">
        <v>16</v>
      </c>
      <c r="G72" s="6"/>
      <c r="H72" s="6">
        <v>16</v>
      </c>
      <c r="I72" s="8">
        <v>8</v>
      </c>
      <c r="J72" s="6">
        <v>19</v>
      </c>
      <c r="K72" s="6"/>
      <c r="L72" s="6">
        <v>18</v>
      </c>
      <c r="M72" s="6">
        <v>16</v>
      </c>
      <c r="N72" s="6"/>
      <c r="O72" s="6"/>
      <c r="P72" s="6"/>
      <c r="Q72" s="6">
        <v>18</v>
      </c>
    </row>
    <row r="73" spans="1:17" s="5" customFormat="1" ht="18">
      <c r="A73" s="3" t="s">
        <v>92</v>
      </c>
      <c r="B73" s="3" t="s">
        <v>79</v>
      </c>
      <c r="C73" s="4">
        <f t="shared" si="9"/>
        <v>113</v>
      </c>
      <c r="D73" s="4">
        <f>SUM(F73:Q73)-M73</f>
        <v>100</v>
      </c>
      <c r="E73" s="4">
        <f t="shared" si="10"/>
        <v>7</v>
      </c>
      <c r="F73" s="6">
        <v>17</v>
      </c>
      <c r="G73" s="6">
        <v>16</v>
      </c>
      <c r="H73" s="6">
        <v>17</v>
      </c>
      <c r="I73" s="6"/>
      <c r="J73" s="6"/>
      <c r="K73" s="6">
        <v>17</v>
      </c>
      <c r="L73" s="6"/>
      <c r="M73" s="8">
        <v>13</v>
      </c>
      <c r="N73" s="6">
        <v>14</v>
      </c>
      <c r="O73" s="6"/>
      <c r="P73" s="6"/>
      <c r="Q73" s="6">
        <v>19</v>
      </c>
    </row>
    <row r="74" spans="1:17" s="5" customFormat="1" ht="18">
      <c r="A74" s="3" t="s">
        <v>55</v>
      </c>
      <c r="B74" s="3" t="s">
        <v>21</v>
      </c>
      <c r="C74" s="4">
        <f t="shared" si="9"/>
        <v>96</v>
      </c>
      <c r="D74" s="4">
        <f t="shared" ref="D74:D89" si="11">SUM(F74:Q74)</f>
        <v>96</v>
      </c>
      <c r="E74" s="4">
        <f t="shared" si="10"/>
        <v>5</v>
      </c>
      <c r="F74" s="6"/>
      <c r="G74" s="6"/>
      <c r="H74" s="6">
        <v>19</v>
      </c>
      <c r="I74" s="6"/>
      <c r="J74" s="6"/>
      <c r="K74" s="6"/>
      <c r="L74" s="6">
        <v>20</v>
      </c>
      <c r="M74" s="6">
        <v>18</v>
      </c>
      <c r="N74" s="6">
        <v>19</v>
      </c>
      <c r="O74" s="6"/>
      <c r="P74" s="6"/>
      <c r="Q74" s="6">
        <v>20</v>
      </c>
    </row>
    <row r="75" spans="1:17" s="5" customFormat="1" ht="18">
      <c r="A75" s="3" t="s">
        <v>57</v>
      </c>
      <c r="B75" s="3" t="s">
        <v>58</v>
      </c>
      <c r="C75" s="4">
        <f t="shared" si="9"/>
        <v>77</v>
      </c>
      <c r="D75" s="4">
        <f t="shared" si="11"/>
        <v>77</v>
      </c>
      <c r="E75" s="4">
        <f t="shared" si="10"/>
        <v>4</v>
      </c>
      <c r="F75" s="6"/>
      <c r="G75" s="6"/>
      <c r="H75" s="6">
        <v>20</v>
      </c>
      <c r="I75" s="6">
        <v>18</v>
      </c>
      <c r="J75" s="6">
        <v>20</v>
      </c>
      <c r="K75" s="6"/>
      <c r="L75" s="6"/>
      <c r="M75" s="6">
        <v>19</v>
      </c>
      <c r="N75" s="6"/>
      <c r="O75" s="6"/>
      <c r="P75" s="6"/>
      <c r="Q75" s="6"/>
    </row>
    <row r="76" spans="1:17" s="5" customFormat="1" ht="18">
      <c r="A76" s="3" t="s">
        <v>68</v>
      </c>
      <c r="B76" s="3" t="s">
        <v>69</v>
      </c>
      <c r="C76" s="4">
        <f t="shared" si="9"/>
        <v>40</v>
      </c>
      <c r="D76" s="4">
        <f t="shared" si="11"/>
        <v>40</v>
      </c>
      <c r="E76" s="4">
        <f t="shared" si="10"/>
        <v>2</v>
      </c>
      <c r="F76" s="6"/>
      <c r="G76" s="6"/>
      <c r="H76" s="6"/>
      <c r="I76" s="6">
        <v>20</v>
      </c>
      <c r="J76" s="6"/>
      <c r="K76" s="6"/>
      <c r="L76" s="6"/>
      <c r="M76" s="6">
        <v>20</v>
      </c>
      <c r="N76" s="6"/>
      <c r="O76" s="6"/>
      <c r="P76" s="6"/>
      <c r="Q76" s="6"/>
    </row>
    <row r="77" spans="1:17" s="5" customFormat="1" ht="18">
      <c r="A77" s="3" t="s">
        <v>94</v>
      </c>
      <c r="B77" s="3" t="s">
        <v>95</v>
      </c>
      <c r="C77" s="4">
        <f t="shared" si="9"/>
        <v>40</v>
      </c>
      <c r="D77" s="4">
        <f t="shared" si="11"/>
        <v>40</v>
      </c>
      <c r="E77" s="4">
        <f t="shared" si="10"/>
        <v>2</v>
      </c>
      <c r="F77" s="6">
        <v>20</v>
      </c>
      <c r="G77" s="6">
        <v>20</v>
      </c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s="5" customFormat="1" ht="18">
      <c r="A78" s="3" t="s">
        <v>111</v>
      </c>
      <c r="B78" s="3" t="s">
        <v>112</v>
      </c>
      <c r="C78" s="4">
        <f t="shared" si="9"/>
        <v>37</v>
      </c>
      <c r="D78" s="4">
        <f t="shared" si="11"/>
        <v>37</v>
      </c>
      <c r="E78" s="4">
        <f t="shared" si="10"/>
        <v>2</v>
      </c>
      <c r="F78" s="6"/>
      <c r="G78" s="6"/>
      <c r="H78" s="6"/>
      <c r="I78" s="6">
        <v>17</v>
      </c>
      <c r="J78" s="6"/>
      <c r="K78" s="6"/>
      <c r="L78" s="6"/>
      <c r="M78" s="6"/>
      <c r="N78" s="6">
        <v>20</v>
      </c>
      <c r="O78" s="6"/>
      <c r="P78" s="6"/>
      <c r="Q78" s="6"/>
    </row>
    <row r="79" spans="1:17" s="5" customFormat="1" ht="21" customHeight="1">
      <c r="A79" s="3" t="s">
        <v>51</v>
      </c>
      <c r="B79" s="3" t="s">
        <v>52</v>
      </c>
      <c r="C79" s="4">
        <f t="shared" si="9"/>
        <v>35</v>
      </c>
      <c r="D79" s="4">
        <f t="shared" si="11"/>
        <v>35</v>
      </c>
      <c r="E79" s="4">
        <f t="shared" si="10"/>
        <v>2</v>
      </c>
      <c r="F79" s="6"/>
      <c r="G79" s="6"/>
      <c r="H79" s="6"/>
      <c r="I79" s="6">
        <v>15</v>
      </c>
      <c r="J79" s="6"/>
      <c r="K79" s="6">
        <v>20</v>
      </c>
      <c r="L79" s="6"/>
      <c r="M79" s="6"/>
      <c r="N79" s="6"/>
      <c r="O79" s="6"/>
      <c r="P79" s="6"/>
      <c r="Q79" s="6"/>
    </row>
    <row r="80" spans="1:17" s="5" customFormat="1" ht="18">
      <c r="A80" s="3" t="s">
        <v>66</v>
      </c>
      <c r="B80" s="3" t="s">
        <v>67</v>
      </c>
      <c r="C80" s="4">
        <f t="shared" si="9"/>
        <v>33</v>
      </c>
      <c r="D80" s="4">
        <f t="shared" si="11"/>
        <v>33</v>
      </c>
      <c r="E80" s="4">
        <f t="shared" si="10"/>
        <v>2</v>
      </c>
      <c r="F80" s="6"/>
      <c r="G80" s="6"/>
      <c r="H80" s="6"/>
      <c r="I80" s="6">
        <v>16</v>
      </c>
      <c r="J80" s="6"/>
      <c r="K80" s="6"/>
      <c r="L80" s="6"/>
      <c r="M80" s="6"/>
      <c r="N80" s="6">
        <v>17</v>
      </c>
      <c r="O80" s="6"/>
      <c r="P80" s="6"/>
      <c r="Q80" s="6"/>
    </row>
    <row r="81" spans="1:17" s="5" customFormat="1" ht="18">
      <c r="A81" s="3" t="s">
        <v>54</v>
      </c>
      <c r="B81" s="3" t="s">
        <v>35</v>
      </c>
      <c r="C81" s="4">
        <f t="shared" si="9"/>
        <v>32</v>
      </c>
      <c r="D81" s="4">
        <f t="shared" si="11"/>
        <v>32</v>
      </c>
      <c r="E81" s="4">
        <f t="shared" si="10"/>
        <v>2</v>
      </c>
      <c r="F81" s="6"/>
      <c r="G81" s="6"/>
      <c r="H81" s="6"/>
      <c r="I81" s="6">
        <v>13</v>
      </c>
      <c r="J81" s="6"/>
      <c r="K81" s="6">
        <v>19</v>
      </c>
      <c r="L81" s="6"/>
      <c r="M81" s="6"/>
      <c r="N81" s="6"/>
      <c r="O81" s="6"/>
      <c r="P81" s="6"/>
      <c r="Q81" s="6"/>
    </row>
    <row r="82" spans="1:17" s="5" customFormat="1" ht="18">
      <c r="A82" s="3" t="s">
        <v>64</v>
      </c>
      <c r="B82" s="3" t="s">
        <v>65</v>
      </c>
      <c r="C82" s="4">
        <f t="shared" si="9"/>
        <v>32</v>
      </c>
      <c r="D82" s="4">
        <f t="shared" si="11"/>
        <v>32</v>
      </c>
      <c r="E82" s="4">
        <f t="shared" si="10"/>
        <v>2</v>
      </c>
      <c r="F82" s="6"/>
      <c r="G82" s="6"/>
      <c r="H82" s="6"/>
      <c r="I82" s="6">
        <v>14</v>
      </c>
      <c r="J82" s="6"/>
      <c r="K82" s="6"/>
      <c r="L82" s="6"/>
      <c r="M82" s="6"/>
      <c r="N82" s="6">
        <v>18</v>
      </c>
      <c r="O82" s="6"/>
      <c r="P82" s="6"/>
      <c r="Q82" s="6"/>
    </row>
    <row r="83" spans="1:17" s="5" customFormat="1" ht="18">
      <c r="A83" s="3" t="s">
        <v>17</v>
      </c>
      <c r="B83" s="3" t="s">
        <v>110</v>
      </c>
      <c r="C83" s="4">
        <f t="shared" si="9"/>
        <v>19</v>
      </c>
      <c r="D83" s="4">
        <f t="shared" si="11"/>
        <v>19</v>
      </c>
      <c r="E83" s="4">
        <f t="shared" si="10"/>
        <v>1</v>
      </c>
      <c r="F83" s="6"/>
      <c r="G83" s="6"/>
      <c r="H83" s="6"/>
      <c r="I83" s="6">
        <v>19</v>
      </c>
      <c r="J83" s="6"/>
      <c r="K83" s="6"/>
      <c r="L83" s="6"/>
      <c r="M83" s="6"/>
      <c r="N83" s="6"/>
      <c r="O83" s="6"/>
      <c r="P83" s="6"/>
      <c r="Q83" s="6"/>
    </row>
    <row r="84" spans="1:17" s="5" customFormat="1" ht="18">
      <c r="A84" s="3" t="s">
        <v>159</v>
      </c>
      <c r="B84" s="3" t="s">
        <v>160</v>
      </c>
      <c r="C84" s="4">
        <f t="shared" si="9"/>
        <v>17</v>
      </c>
      <c r="D84" s="4">
        <f t="shared" si="11"/>
        <v>17</v>
      </c>
      <c r="E84" s="4">
        <f t="shared" si="10"/>
        <v>1</v>
      </c>
      <c r="F84" s="6"/>
      <c r="G84" s="6"/>
      <c r="H84" s="6"/>
      <c r="I84" s="6"/>
      <c r="J84" s="6"/>
      <c r="K84" s="6"/>
      <c r="L84" s="6"/>
      <c r="M84" s="6">
        <v>17</v>
      </c>
      <c r="N84" s="6"/>
      <c r="O84" s="6"/>
      <c r="P84" s="6"/>
      <c r="Q84" s="6"/>
    </row>
    <row r="85" spans="1:17" s="5" customFormat="1" ht="18">
      <c r="A85" s="3" t="s">
        <v>99</v>
      </c>
      <c r="B85" s="3" t="s">
        <v>100</v>
      </c>
      <c r="C85" s="4">
        <f t="shared" si="9"/>
        <v>17</v>
      </c>
      <c r="D85" s="4">
        <f t="shared" si="11"/>
        <v>17</v>
      </c>
      <c r="E85" s="4">
        <f t="shared" si="10"/>
        <v>1</v>
      </c>
      <c r="F85" s="6"/>
      <c r="G85" s="6">
        <v>17</v>
      </c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s="5" customFormat="1" ht="18">
      <c r="A86" s="3" t="s">
        <v>113</v>
      </c>
      <c r="B86" s="3" t="s">
        <v>165</v>
      </c>
      <c r="C86" s="4">
        <f t="shared" si="9"/>
        <v>16</v>
      </c>
      <c r="D86" s="4">
        <f t="shared" si="11"/>
        <v>16</v>
      </c>
      <c r="E86" s="4">
        <f t="shared" si="10"/>
        <v>1</v>
      </c>
      <c r="F86" s="6"/>
      <c r="G86" s="6"/>
      <c r="H86" s="6"/>
      <c r="I86" s="6"/>
      <c r="J86" s="6"/>
      <c r="K86" s="6"/>
      <c r="L86" s="6"/>
      <c r="M86" s="6"/>
      <c r="N86" s="6">
        <v>16</v>
      </c>
      <c r="O86" s="6"/>
      <c r="P86" s="6"/>
      <c r="Q86" s="6"/>
    </row>
    <row r="87" spans="1:17" s="5" customFormat="1" ht="18">
      <c r="A87" s="3" t="s">
        <v>164</v>
      </c>
      <c r="B87" s="3" t="s">
        <v>148</v>
      </c>
      <c r="C87" s="4">
        <f t="shared" si="9"/>
        <v>15</v>
      </c>
      <c r="D87" s="4">
        <f t="shared" si="11"/>
        <v>15</v>
      </c>
      <c r="E87" s="4">
        <f t="shared" si="10"/>
        <v>1</v>
      </c>
      <c r="F87" s="6"/>
      <c r="G87" s="6"/>
      <c r="H87" s="6"/>
      <c r="I87" s="6"/>
      <c r="J87" s="6"/>
      <c r="K87" s="6"/>
      <c r="L87" s="6"/>
      <c r="M87" s="6"/>
      <c r="N87" s="6">
        <v>15</v>
      </c>
      <c r="O87" s="6"/>
      <c r="P87" s="6"/>
      <c r="Q87" s="6"/>
    </row>
    <row r="88" spans="1:17" s="5" customFormat="1" ht="18">
      <c r="A88" s="3" t="s">
        <v>113</v>
      </c>
      <c r="B88" s="3" t="s">
        <v>114</v>
      </c>
      <c r="C88" s="4">
        <f t="shared" si="9"/>
        <v>11</v>
      </c>
      <c r="D88" s="4">
        <f t="shared" si="11"/>
        <v>11</v>
      </c>
      <c r="E88" s="4">
        <f t="shared" si="10"/>
        <v>1</v>
      </c>
      <c r="F88" s="6"/>
      <c r="G88" s="6"/>
      <c r="H88" s="6"/>
      <c r="I88" s="6">
        <v>11</v>
      </c>
      <c r="J88" s="6"/>
      <c r="K88" s="6"/>
      <c r="L88" s="6"/>
      <c r="M88" s="6"/>
      <c r="N88" s="6"/>
      <c r="O88" s="6"/>
      <c r="P88" s="6"/>
      <c r="Q88" s="6"/>
    </row>
    <row r="89" spans="1:17" s="5" customFormat="1" ht="18">
      <c r="A89" s="3" t="s">
        <v>115</v>
      </c>
      <c r="B89" s="3" t="s">
        <v>91</v>
      </c>
      <c r="C89" s="4">
        <f t="shared" si="9"/>
        <v>10</v>
      </c>
      <c r="D89" s="4">
        <f t="shared" si="11"/>
        <v>10</v>
      </c>
      <c r="E89" s="4">
        <f t="shared" si="10"/>
        <v>1</v>
      </c>
      <c r="F89" s="6"/>
      <c r="G89" s="6"/>
      <c r="H89" s="6"/>
      <c r="I89" s="6">
        <v>10</v>
      </c>
      <c r="J89" s="6"/>
      <c r="K89" s="6"/>
      <c r="L89" s="6"/>
      <c r="M89" s="6"/>
      <c r="N89" s="6"/>
      <c r="O89" s="6"/>
      <c r="P89" s="6"/>
      <c r="Q89" s="6"/>
    </row>
    <row r="90" spans="1:17" ht="15" thickBot="1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ht="25.2" customHeight="1" thickTop="1" thickBot="1">
      <c r="A91" s="20" t="s">
        <v>72</v>
      </c>
      <c r="B91" s="20"/>
      <c r="C91" s="20"/>
      <c r="D91" s="20"/>
      <c r="E91" s="20"/>
      <c r="F91" s="13" t="s">
        <v>93</v>
      </c>
      <c r="G91" s="13" t="str">
        <f t="shared" ref="G91:Q91" si="12">G1</f>
        <v>Salford 10k    April 3rd</v>
      </c>
      <c r="H91" s="13" t="str">
        <f t="shared" si="12"/>
        <v>Esholt 5k   May 13th</v>
      </c>
      <c r="I91" s="13" t="str">
        <f t="shared" si="12"/>
        <v>Summer Handicap 16th June</v>
      </c>
      <c r="J91" s="13" t="str">
        <f t="shared" si="12"/>
        <v>Woodland Challenge 10th July</v>
      </c>
      <c r="K91" s="13" t="str">
        <f t="shared" si="12"/>
        <v>Fleetwood Half          Aug 23rd</v>
      </c>
      <c r="L91" s="13" t="str">
        <f t="shared" si="12"/>
        <v>Tholthorpe 10k            Sept 6th</v>
      </c>
      <c r="M91" s="13" t="str">
        <f t="shared" si="12"/>
        <v>Derwentwater 10m               Nov 1st</v>
      </c>
      <c r="N91" s="13" t="str">
        <f t="shared" si="12"/>
        <v>Leeds Abbey Dash   Nov 15th</v>
      </c>
      <c r="O91" s="13" t="str">
        <f t="shared" si="12"/>
        <v>Guys 10m   Dec 6th Cancelled</v>
      </c>
      <c r="P91" s="13" t="str">
        <f t="shared" si="12"/>
        <v>Inskip Half Jan 17th Cancelled</v>
      </c>
      <c r="Q91" s="13" t="str">
        <f t="shared" si="12"/>
        <v>Dewsbury 10k         Feb 7th</v>
      </c>
    </row>
    <row r="92" spans="1:17" ht="16.8" thickTop="1" thickBot="1">
      <c r="A92" s="17" t="s">
        <v>1</v>
      </c>
      <c r="B92" s="17"/>
      <c r="C92" s="18" t="s">
        <v>2</v>
      </c>
      <c r="D92" s="21" t="s">
        <v>3</v>
      </c>
      <c r="E92" s="18" t="s">
        <v>4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</row>
    <row r="93" spans="1:17" ht="21" customHeight="1" thickTop="1" thickBot="1">
      <c r="A93" s="2" t="s">
        <v>5</v>
      </c>
      <c r="B93" s="2" t="s">
        <v>23</v>
      </c>
      <c r="C93" s="19"/>
      <c r="D93" s="22"/>
      <c r="E93" s="19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</row>
    <row r="94" spans="1:17" s="5" customFormat="1" ht="18.600000000000001" thickTop="1">
      <c r="A94" s="3" t="s">
        <v>78</v>
      </c>
      <c r="B94" s="3" t="s">
        <v>28</v>
      </c>
      <c r="C94" s="4">
        <f t="shared" ref="C94:C113" si="13">SUM(F94:Q94)</f>
        <v>150</v>
      </c>
      <c r="D94" s="4">
        <f>SUM(F94:Q94)-H94-N94</f>
        <v>117</v>
      </c>
      <c r="E94" s="4">
        <f t="shared" ref="E94:E113" si="14">COUNT(F94:Q94)</f>
        <v>8</v>
      </c>
      <c r="F94" s="6">
        <v>19</v>
      </c>
      <c r="G94" s="6">
        <v>20</v>
      </c>
      <c r="H94" s="8">
        <v>18</v>
      </c>
      <c r="I94" s="6"/>
      <c r="J94" s="6"/>
      <c r="K94" s="6">
        <v>20</v>
      </c>
      <c r="L94" s="6">
        <v>19</v>
      </c>
      <c r="M94" s="6">
        <v>20</v>
      </c>
      <c r="N94" s="8">
        <v>15</v>
      </c>
      <c r="O94" s="6"/>
      <c r="P94" s="6"/>
      <c r="Q94" s="6">
        <v>19</v>
      </c>
    </row>
    <row r="95" spans="1:17" s="5" customFormat="1" ht="18">
      <c r="A95" s="3" t="s">
        <v>75</v>
      </c>
      <c r="B95" s="3" t="s">
        <v>56</v>
      </c>
      <c r="C95" s="4">
        <f t="shared" si="13"/>
        <v>123</v>
      </c>
      <c r="D95" s="4">
        <f>SUM(F95:Q95)-I95</f>
        <v>114</v>
      </c>
      <c r="E95" s="4">
        <f t="shared" si="14"/>
        <v>7</v>
      </c>
      <c r="F95" s="6">
        <v>20</v>
      </c>
      <c r="G95" s="6">
        <v>18</v>
      </c>
      <c r="H95" s="6"/>
      <c r="I95" s="8">
        <v>9</v>
      </c>
      <c r="J95" s="6"/>
      <c r="K95" s="6">
        <v>19</v>
      </c>
      <c r="L95" s="6"/>
      <c r="M95" s="6">
        <v>19</v>
      </c>
      <c r="N95" s="6">
        <v>18</v>
      </c>
      <c r="O95" s="6"/>
      <c r="P95" s="6"/>
      <c r="Q95" s="6">
        <v>20</v>
      </c>
    </row>
    <row r="96" spans="1:17" s="5" customFormat="1" ht="18">
      <c r="A96" s="3" t="s">
        <v>76</v>
      </c>
      <c r="B96" s="3" t="s">
        <v>77</v>
      </c>
      <c r="C96" s="4">
        <f t="shared" si="13"/>
        <v>120</v>
      </c>
      <c r="D96" s="4">
        <f>SUM(F96:Q96)-I96</f>
        <v>112</v>
      </c>
      <c r="E96" s="4">
        <f t="shared" si="14"/>
        <v>7</v>
      </c>
      <c r="F96" s="6">
        <v>18</v>
      </c>
      <c r="G96" s="6">
        <v>19</v>
      </c>
      <c r="H96" s="6">
        <v>20</v>
      </c>
      <c r="I96" s="8">
        <v>8</v>
      </c>
      <c r="J96" s="6"/>
      <c r="K96" s="6"/>
      <c r="L96" s="6">
        <v>18</v>
      </c>
      <c r="M96" s="6">
        <v>18</v>
      </c>
      <c r="N96" s="6">
        <v>19</v>
      </c>
      <c r="O96" s="6"/>
      <c r="P96" s="6"/>
      <c r="Q96" s="6"/>
    </row>
    <row r="97" spans="1:17" s="5" customFormat="1" ht="18">
      <c r="A97" s="3" t="s">
        <v>80</v>
      </c>
      <c r="B97" s="3" t="s">
        <v>81</v>
      </c>
      <c r="C97" s="4">
        <f t="shared" si="13"/>
        <v>67</v>
      </c>
      <c r="D97" s="4">
        <f t="shared" ref="D97:D113" si="15">SUM(F97:Q97)</f>
        <v>67</v>
      </c>
      <c r="E97" s="4">
        <f t="shared" si="14"/>
        <v>4</v>
      </c>
      <c r="F97" s="6">
        <v>16</v>
      </c>
      <c r="G97" s="6">
        <v>17</v>
      </c>
      <c r="H97" s="6"/>
      <c r="I97" s="6">
        <v>17</v>
      </c>
      <c r="J97" s="6"/>
      <c r="K97" s="6"/>
      <c r="L97" s="6"/>
      <c r="M97" s="6"/>
      <c r="N97" s="6">
        <v>17</v>
      </c>
      <c r="O97" s="6"/>
      <c r="P97" s="6"/>
      <c r="Q97" s="6"/>
    </row>
    <row r="98" spans="1:17" s="5" customFormat="1" ht="18">
      <c r="A98" s="3" t="s">
        <v>98</v>
      </c>
      <c r="B98" s="3" t="s">
        <v>96</v>
      </c>
      <c r="C98" s="4">
        <f t="shared" si="13"/>
        <v>49</v>
      </c>
      <c r="D98" s="4">
        <f t="shared" si="15"/>
        <v>49</v>
      </c>
      <c r="E98" s="4">
        <f t="shared" si="14"/>
        <v>3</v>
      </c>
      <c r="F98" s="6">
        <v>17</v>
      </c>
      <c r="G98" s="6"/>
      <c r="H98" s="6">
        <v>19</v>
      </c>
      <c r="I98" s="6">
        <v>13</v>
      </c>
      <c r="J98" s="6"/>
      <c r="K98" s="6"/>
      <c r="L98" s="6"/>
      <c r="M98" s="6"/>
      <c r="N98" s="6"/>
      <c r="O98" s="6"/>
      <c r="P98" s="6"/>
      <c r="Q98" s="6"/>
    </row>
    <row r="99" spans="1:17" s="5" customFormat="1" ht="18">
      <c r="A99" s="3" t="s">
        <v>17</v>
      </c>
      <c r="B99" s="3" t="s">
        <v>82</v>
      </c>
      <c r="C99" s="4">
        <f t="shared" si="13"/>
        <v>47</v>
      </c>
      <c r="D99" s="4">
        <f t="shared" si="15"/>
        <v>47</v>
      </c>
      <c r="E99" s="4">
        <f t="shared" si="14"/>
        <v>3</v>
      </c>
      <c r="F99" s="6"/>
      <c r="G99" s="6"/>
      <c r="H99" s="6">
        <v>17</v>
      </c>
      <c r="I99" s="6">
        <v>12</v>
      </c>
      <c r="J99" s="6"/>
      <c r="K99" s="6">
        <v>18</v>
      </c>
      <c r="L99" s="6"/>
      <c r="M99" s="6"/>
      <c r="N99" s="6"/>
      <c r="O99" s="6"/>
      <c r="P99" s="6"/>
      <c r="Q99" s="6"/>
    </row>
    <row r="100" spans="1:17" s="5" customFormat="1" ht="18">
      <c r="A100" s="3" t="s">
        <v>116</v>
      </c>
      <c r="B100" s="3" t="s">
        <v>117</v>
      </c>
      <c r="C100" s="4">
        <f t="shared" si="13"/>
        <v>40</v>
      </c>
      <c r="D100" s="4">
        <f t="shared" si="15"/>
        <v>40</v>
      </c>
      <c r="E100" s="4">
        <f t="shared" si="14"/>
        <v>2</v>
      </c>
      <c r="F100" s="6"/>
      <c r="G100" s="6"/>
      <c r="H100" s="6"/>
      <c r="I100" s="6">
        <v>20</v>
      </c>
      <c r="J100" s="6"/>
      <c r="K100" s="6"/>
      <c r="L100" s="6"/>
      <c r="M100" s="6"/>
      <c r="N100" s="6">
        <v>20</v>
      </c>
      <c r="O100" s="6"/>
      <c r="P100" s="6"/>
      <c r="Q100" s="6"/>
    </row>
    <row r="101" spans="1:17" s="5" customFormat="1" ht="18">
      <c r="A101" s="3" t="s">
        <v>157</v>
      </c>
      <c r="B101" s="3" t="s">
        <v>158</v>
      </c>
      <c r="C101" s="4">
        <f t="shared" si="13"/>
        <v>20</v>
      </c>
      <c r="D101" s="4">
        <f t="shared" si="15"/>
        <v>20</v>
      </c>
      <c r="E101" s="4">
        <f t="shared" si="14"/>
        <v>1</v>
      </c>
      <c r="F101" s="6"/>
      <c r="G101" s="6"/>
      <c r="H101" s="6"/>
      <c r="I101" s="6"/>
      <c r="J101" s="6"/>
      <c r="K101" s="6"/>
      <c r="L101" s="6">
        <v>20</v>
      </c>
      <c r="M101" s="6"/>
      <c r="N101" s="6"/>
      <c r="O101" s="6"/>
      <c r="P101" s="6"/>
      <c r="Q101" s="6"/>
    </row>
    <row r="102" spans="1:17" s="5" customFormat="1" ht="18">
      <c r="A102" s="3" t="s">
        <v>70</v>
      </c>
      <c r="B102" s="3" t="s">
        <v>71</v>
      </c>
      <c r="C102" s="4">
        <f t="shared" si="13"/>
        <v>19</v>
      </c>
      <c r="D102" s="4">
        <f t="shared" si="15"/>
        <v>19</v>
      </c>
      <c r="E102" s="4">
        <f t="shared" si="14"/>
        <v>1</v>
      </c>
      <c r="F102" s="6"/>
      <c r="G102" s="6"/>
      <c r="H102" s="6"/>
      <c r="I102" s="6">
        <v>19</v>
      </c>
      <c r="J102" s="6"/>
      <c r="K102" s="6"/>
      <c r="L102" s="6"/>
      <c r="M102" s="6"/>
      <c r="N102" s="6"/>
      <c r="O102" s="6"/>
      <c r="P102" s="6"/>
      <c r="Q102" s="6"/>
    </row>
    <row r="103" spans="1:17" s="5" customFormat="1" ht="18">
      <c r="A103" s="3" t="s">
        <v>118</v>
      </c>
      <c r="B103" s="3" t="s">
        <v>119</v>
      </c>
      <c r="C103" s="4">
        <f t="shared" si="13"/>
        <v>18</v>
      </c>
      <c r="D103" s="4">
        <f t="shared" si="15"/>
        <v>18</v>
      </c>
      <c r="E103" s="4">
        <f t="shared" si="14"/>
        <v>1</v>
      </c>
      <c r="F103" s="6"/>
      <c r="G103" s="6"/>
      <c r="H103" s="6"/>
      <c r="I103" s="6">
        <v>18</v>
      </c>
      <c r="J103" s="6"/>
      <c r="K103" s="6"/>
      <c r="L103" s="6"/>
      <c r="M103" s="6"/>
      <c r="N103" s="6"/>
      <c r="O103" s="6"/>
      <c r="P103" s="6"/>
      <c r="Q103" s="6"/>
    </row>
    <row r="104" spans="1:17" s="5" customFormat="1" ht="18">
      <c r="A104" s="3" t="s">
        <v>166</v>
      </c>
      <c r="B104" s="3" t="s">
        <v>167</v>
      </c>
      <c r="C104" s="4">
        <f t="shared" si="13"/>
        <v>16</v>
      </c>
      <c r="D104" s="4">
        <f t="shared" si="15"/>
        <v>16</v>
      </c>
      <c r="E104" s="4">
        <f t="shared" si="14"/>
        <v>1</v>
      </c>
      <c r="F104" s="6"/>
      <c r="G104" s="6"/>
      <c r="H104" s="6"/>
      <c r="I104" s="6"/>
      <c r="J104" s="6"/>
      <c r="K104" s="6"/>
      <c r="L104" s="6"/>
      <c r="M104" s="6"/>
      <c r="N104" s="6">
        <v>16</v>
      </c>
      <c r="O104" s="6"/>
      <c r="P104" s="6"/>
      <c r="Q104" s="6"/>
    </row>
    <row r="105" spans="1:17" s="5" customFormat="1" ht="18">
      <c r="A105" s="3" t="s">
        <v>120</v>
      </c>
      <c r="B105" s="3" t="s">
        <v>121</v>
      </c>
      <c r="C105" s="4">
        <f t="shared" si="13"/>
        <v>16</v>
      </c>
      <c r="D105" s="4">
        <f t="shared" si="15"/>
        <v>16</v>
      </c>
      <c r="E105" s="4">
        <f t="shared" si="14"/>
        <v>1</v>
      </c>
      <c r="F105" s="6"/>
      <c r="G105" s="6"/>
      <c r="H105" s="6"/>
      <c r="I105" s="6">
        <v>16</v>
      </c>
      <c r="J105" s="6"/>
      <c r="K105" s="6"/>
      <c r="L105" s="6"/>
      <c r="M105" s="6"/>
      <c r="N105" s="6"/>
      <c r="O105" s="6"/>
      <c r="P105" s="6"/>
      <c r="Q105" s="6"/>
    </row>
    <row r="106" spans="1:17" s="5" customFormat="1" ht="18">
      <c r="A106" s="3" t="s">
        <v>122</v>
      </c>
      <c r="B106" s="3" t="s">
        <v>123</v>
      </c>
      <c r="C106" s="4">
        <f t="shared" si="13"/>
        <v>15</v>
      </c>
      <c r="D106" s="4">
        <f t="shared" si="15"/>
        <v>15</v>
      </c>
      <c r="E106" s="4">
        <f t="shared" si="14"/>
        <v>1</v>
      </c>
      <c r="F106" s="6"/>
      <c r="G106" s="6"/>
      <c r="H106" s="6"/>
      <c r="I106" s="6">
        <v>15</v>
      </c>
      <c r="J106" s="6"/>
      <c r="K106" s="6"/>
      <c r="L106" s="6"/>
      <c r="M106" s="6"/>
      <c r="N106" s="6"/>
      <c r="O106" s="6"/>
      <c r="P106" s="6"/>
      <c r="Q106" s="6"/>
    </row>
    <row r="107" spans="1:17" s="5" customFormat="1" ht="18">
      <c r="A107" s="3" t="s">
        <v>168</v>
      </c>
      <c r="B107" s="3" t="s">
        <v>169</v>
      </c>
      <c r="C107" s="4">
        <f t="shared" si="13"/>
        <v>14</v>
      </c>
      <c r="D107" s="4">
        <f t="shared" si="15"/>
        <v>14</v>
      </c>
      <c r="E107" s="4">
        <f t="shared" si="14"/>
        <v>1</v>
      </c>
      <c r="F107" s="6"/>
      <c r="G107" s="6"/>
      <c r="H107" s="6"/>
      <c r="I107" s="6"/>
      <c r="J107" s="6"/>
      <c r="K107" s="6"/>
      <c r="L107" s="6"/>
      <c r="M107" s="6"/>
      <c r="N107" s="6">
        <v>14</v>
      </c>
      <c r="O107" s="6"/>
      <c r="P107" s="6"/>
      <c r="Q107" s="6"/>
    </row>
    <row r="108" spans="1:17" s="5" customFormat="1" ht="18">
      <c r="A108" s="3" t="s">
        <v>124</v>
      </c>
      <c r="B108" s="3" t="s">
        <v>125</v>
      </c>
      <c r="C108" s="4">
        <f t="shared" si="13"/>
        <v>14</v>
      </c>
      <c r="D108" s="4">
        <f t="shared" si="15"/>
        <v>14</v>
      </c>
      <c r="E108" s="4">
        <f t="shared" si="14"/>
        <v>1</v>
      </c>
      <c r="F108" s="6"/>
      <c r="G108" s="6"/>
      <c r="H108" s="6"/>
      <c r="I108" s="6">
        <v>14</v>
      </c>
      <c r="J108" s="6"/>
      <c r="K108" s="6"/>
      <c r="L108" s="6"/>
      <c r="M108" s="6"/>
      <c r="N108" s="6"/>
      <c r="O108" s="6"/>
      <c r="P108" s="6"/>
      <c r="Q108" s="6"/>
    </row>
    <row r="109" spans="1:17" s="5" customFormat="1" ht="18">
      <c r="A109" s="3" t="s">
        <v>126</v>
      </c>
      <c r="B109" s="3" t="s">
        <v>127</v>
      </c>
      <c r="C109" s="4">
        <f t="shared" si="13"/>
        <v>11</v>
      </c>
      <c r="D109" s="4">
        <f t="shared" si="15"/>
        <v>11</v>
      </c>
      <c r="E109" s="4">
        <f t="shared" si="14"/>
        <v>1</v>
      </c>
      <c r="F109" s="6"/>
      <c r="G109" s="6"/>
      <c r="H109" s="6"/>
      <c r="I109" s="6">
        <v>11</v>
      </c>
      <c r="J109" s="6"/>
      <c r="K109" s="6"/>
      <c r="L109" s="6"/>
      <c r="M109" s="6"/>
      <c r="N109" s="6"/>
      <c r="O109" s="6"/>
      <c r="P109" s="6"/>
      <c r="Q109" s="6"/>
    </row>
    <row r="110" spans="1:17" s="5" customFormat="1" ht="18">
      <c r="A110" s="3" t="s">
        <v>128</v>
      </c>
      <c r="B110" s="3" t="s">
        <v>129</v>
      </c>
      <c r="C110" s="4">
        <f t="shared" si="13"/>
        <v>10</v>
      </c>
      <c r="D110" s="4">
        <f t="shared" si="15"/>
        <v>10</v>
      </c>
      <c r="E110" s="4">
        <f t="shared" si="14"/>
        <v>1</v>
      </c>
      <c r="F110" s="6"/>
      <c r="G110" s="6"/>
      <c r="H110" s="6"/>
      <c r="I110" s="6">
        <v>10</v>
      </c>
      <c r="J110" s="6"/>
      <c r="K110" s="6"/>
      <c r="L110" s="6"/>
      <c r="M110" s="6"/>
      <c r="N110" s="6"/>
      <c r="O110" s="6"/>
      <c r="P110" s="6"/>
      <c r="Q110" s="6"/>
    </row>
    <row r="111" spans="1:17" s="5" customFormat="1" ht="18">
      <c r="A111" s="3" t="s">
        <v>92</v>
      </c>
      <c r="B111" s="3" t="s">
        <v>130</v>
      </c>
      <c r="C111" s="4">
        <f t="shared" si="13"/>
        <v>7</v>
      </c>
      <c r="D111" s="4">
        <f t="shared" si="15"/>
        <v>7</v>
      </c>
      <c r="E111" s="4">
        <f t="shared" si="14"/>
        <v>1</v>
      </c>
      <c r="F111" s="6"/>
      <c r="G111" s="6"/>
      <c r="H111" s="6"/>
      <c r="I111" s="6">
        <v>7</v>
      </c>
      <c r="J111" s="6"/>
      <c r="K111" s="6"/>
      <c r="L111" s="6"/>
      <c r="M111" s="6"/>
      <c r="N111" s="6"/>
      <c r="O111" s="6"/>
      <c r="P111" s="6"/>
      <c r="Q111" s="6"/>
    </row>
    <row r="112" spans="1:17" s="5" customFormat="1" ht="18">
      <c r="A112" s="3" t="s">
        <v>131</v>
      </c>
      <c r="B112" s="3" t="s">
        <v>132</v>
      </c>
      <c r="C112" s="4">
        <f t="shared" si="13"/>
        <v>6</v>
      </c>
      <c r="D112" s="4">
        <f t="shared" si="15"/>
        <v>6</v>
      </c>
      <c r="E112" s="4">
        <f t="shared" si="14"/>
        <v>1</v>
      </c>
      <c r="F112" s="6"/>
      <c r="G112" s="6"/>
      <c r="H112" s="6"/>
      <c r="I112" s="6">
        <v>6</v>
      </c>
      <c r="J112" s="6"/>
      <c r="K112" s="6"/>
      <c r="L112" s="6"/>
      <c r="M112" s="6"/>
      <c r="N112" s="6"/>
      <c r="O112" s="6"/>
      <c r="P112" s="6"/>
      <c r="Q112" s="6"/>
    </row>
    <row r="113" spans="1:17" s="5" customFormat="1" ht="18">
      <c r="A113" s="3" t="s">
        <v>111</v>
      </c>
      <c r="B113" s="3" t="s">
        <v>133</v>
      </c>
      <c r="C113" s="4">
        <f t="shared" si="13"/>
        <v>5</v>
      </c>
      <c r="D113" s="4">
        <f t="shared" si="15"/>
        <v>5</v>
      </c>
      <c r="E113" s="4">
        <f t="shared" si="14"/>
        <v>1</v>
      </c>
      <c r="F113" s="6"/>
      <c r="G113" s="6"/>
      <c r="H113" s="6"/>
      <c r="I113" s="6">
        <v>5</v>
      </c>
      <c r="J113" s="6"/>
      <c r="K113" s="6"/>
      <c r="L113" s="6"/>
      <c r="M113" s="6"/>
      <c r="N113" s="6"/>
      <c r="O113" s="6"/>
      <c r="P113" s="6"/>
      <c r="Q113" s="6"/>
    </row>
  </sheetData>
  <sortState ref="A47:Q65">
    <sortCondition descending="1" ref="D47:D65"/>
    <sortCondition ref="B47:B65"/>
  </sortState>
  <mergeCells count="85">
    <mergeCell ref="Q67:Q69"/>
    <mergeCell ref="Q91:Q93"/>
    <mergeCell ref="P91:P93"/>
    <mergeCell ref="L1:L3"/>
    <mergeCell ref="K1:K3"/>
    <mergeCell ref="P67:P69"/>
    <mergeCell ref="O91:O93"/>
    <mergeCell ref="O67:O69"/>
    <mergeCell ref="Q44:Q46"/>
    <mergeCell ref="M44:M46"/>
    <mergeCell ref="M1:M3"/>
    <mergeCell ref="P21:P23"/>
    <mergeCell ref="M21:M23"/>
    <mergeCell ref="Q1:Q3"/>
    <mergeCell ref="Q21:Q23"/>
    <mergeCell ref="N21:N23"/>
    <mergeCell ref="A68:B68"/>
    <mergeCell ref="E45:E46"/>
    <mergeCell ref="G1:G3"/>
    <mergeCell ref="H21:H23"/>
    <mergeCell ref="G21:G23"/>
    <mergeCell ref="O21:O23"/>
    <mergeCell ref="P44:P46"/>
    <mergeCell ref="O44:O46"/>
    <mergeCell ref="P1:P3"/>
    <mergeCell ref="N1:N3"/>
    <mergeCell ref="O1:O3"/>
    <mergeCell ref="I21:I23"/>
    <mergeCell ref="H1:H3"/>
    <mergeCell ref="J1:J3"/>
    <mergeCell ref="I1:I3"/>
    <mergeCell ref="A21:E21"/>
    <mergeCell ref="F1:F3"/>
    <mergeCell ref="C2:C3"/>
    <mergeCell ref="D2:D3"/>
    <mergeCell ref="E2:E3"/>
    <mergeCell ref="A1:E1"/>
    <mergeCell ref="A2:B2"/>
    <mergeCell ref="F21:F23"/>
    <mergeCell ref="A22:B22"/>
    <mergeCell ref="C22:C23"/>
    <mergeCell ref="D22:D23"/>
    <mergeCell ref="E22:E23"/>
    <mergeCell ref="I44:I46"/>
    <mergeCell ref="A44:E44"/>
    <mergeCell ref="G67:G69"/>
    <mergeCell ref="H67:H69"/>
    <mergeCell ref="I67:I69"/>
    <mergeCell ref="A45:B45"/>
    <mergeCell ref="D45:D46"/>
    <mergeCell ref="F44:F46"/>
    <mergeCell ref="H44:H46"/>
    <mergeCell ref="C68:C69"/>
    <mergeCell ref="G44:G46"/>
    <mergeCell ref="C45:C46"/>
    <mergeCell ref="D68:D69"/>
    <mergeCell ref="E68:E69"/>
    <mergeCell ref="F67:F69"/>
    <mergeCell ref="A67:E67"/>
    <mergeCell ref="F91:F93"/>
    <mergeCell ref="G91:G93"/>
    <mergeCell ref="K91:K93"/>
    <mergeCell ref="L91:L93"/>
    <mergeCell ref="H91:H93"/>
    <mergeCell ref="J91:J93"/>
    <mergeCell ref="I91:I93"/>
    <mergeCell ref="A92:B92"/>
    <mergeCell ref="C92:C93"/>
    <mergeCell ref="E92:E93"/>
    <mergeCell ref="A91:E91"/>
    <mergeCell ref="D92:D93"/>
    <mergeCell ref="J21:J23"/>
    <mergeCell ref="M67:M69"/>
    <mergeCell ref="M91:M93"/>
    <mergeCell ref="N91:N93"/>
    <mergeCell ref="N67:N69"/>
    <mergeCell ref="K67:K69"/>
    <mergeCell ref="J44:J46"/>
    <mergeCell ref="L67:L69"/>
    <mergeCell ref="J67:J69"/>
    <mergeCell ref="L44:L46"/>
    <mergeCell ref="K44:K46"/>
    <mergeCell ref="K21:K23"/>
    <mergeCell ref="L21:L23"/>
    <mergeCell ref="N44:N46"/>
  </mergeCells>
  <phoneticPr fontId="18" type="noConversion"/>
  <pageMargins left="0.19685039370078741" right="0.19685039370078741" top="0.78740157480314965" bottom="0.19685039370078741" header="0.31496062992125984" footer="0.31496062992125984"/>
  <pageSetup paperSize="9" scale="79" fitToHeight="0" orientation="landscape" horizontalDpi="360" verticalDpi="360" r:id="rId1"/>
  <headerFooter alignWithMargins="0">
    <oddHeader>&amp;L&amp;"-,Bold"&amp;28HALIFAX HARRIERS CHALLENGE 2015/16</oddHeader>
  </headerFooter>
  <rowBreaks count="1" manualBreakCount="1">
    <brk id="6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 (2)</vt:lpstr>
      <vt:lpstr>Sheet1</vt:lpstr>
      <vt:lpstr>Sheet2</vt:lpstr>
      <vt:lpstr>Sheet3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RAYMOND</cp:lastModifiedBy>
  <cp:lastPrinted>2016-02-08T12:27:48Z</cp:lastPrinted>
  <dcterms:created xsi:type="dcterms:W3CDTF">2015-03-21T08:17:46Z</dcterms:created>
  <dcterms:modified xsi:type="dcterms:W3CDTF">2016-02-10T17:55:49Z</dcterms:modified>
</cp:coreProperties>
</file>