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8.xml" ContentType="application/vnd.ms-excel.person+xml"/>
  <Override PartName="/xl/persons/person11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14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12.xml" ContentType="application/vnd.ms-excel.person+xml"/>
  <Override PartName="/xl/persons/person0.xml" ContentType="application/vnd.ms-excel.person+xml"/>
  <Override PartName="/xl/persons/person16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9ac5d4559e2763/Backup 2 Apr 24/Running/Road League ^0 10k Challenge/Race Challenge 2024 - 2025/"/>
    </mc:Choice>
  </mc:AlternateContent>
  <xr:revisionPtr revIDLastSave="1" documentId="8_{235E63C7-E18E-48B7-8D9C-3083F0BF4DFC}" xr6:coauthVersionLast="47" xr6:coauthVersionMax="47" xr10:uidLastSave="{E84BFCD0-91B7-4A57-AF28-97EF0CECAD8C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Sheet1!$A$1:$P$92</definedName>
  </definedNames>
  <calcPr calcId="181029"/>
  <fileRecoveryPr autoRecover="0"/>
</workbook>
</file>

<file path=xl/calcChain.xml><?xml version="1.0" encoding="utf-8"?>
<calcChain xmlns="http://schemas.openxmlformats.org/spreadsheetml/2006/main">
  <c r="C85" i="1" l="1"/>
  <c r="D85" i="1"/>
  <c r="E85" i="1"/>
  <c r="C90" i="1"/>
  <c r="D90" i="1"/>
  <c r="E90" i="1"/>
  <c r="C89" i="1"/>
  <c r="D89" i="1"/>
  <c r="E89" i="1"/>
  <c r="C63" i="1"/>
  <c r="D63" i="1"/>
  <c r="E63" i="1"/>
  <c r="C47" i="1"/>
  <c r="D47" i="1"/>
  <c r="E47" i="1"/>
  <c r="E37" i="1"/>
  <c r="D37" i="1"/>
  <c r="C37" i="1"/>
  <c r="E26" i="1"/>
  <c r="D26" i="1"/>
  <c r="C26" i="1"/>
  <c r="G22" i="1"/>
  <c r="G44" i="1" s="1"/>
  <c r="G67" i="1" s="1"/>
  <c r="G82" i="1" s="1"/>
  <c r="H22" i="1"/>
  <c r="H44" i="1" s="1"/>
  <c r="H67" i="1" s="1"/>
  <c r="H82" i="1" s="1"/>
  <c r="I22" i="1"/>
  <c r="I44" i="1" s="1"/>
  <c r="I67" i="1" s="1"/>
  <c r="I82" i="1" s="1"/>
  <c r="J22" i="1"/>
  <c r="J44" i="1" s="1"/>
  <c r="J67" i="1" s="1"/>
  <c r="J82" i="1" s="1"/>
  <c r="K22" i="1"/>
  <c r="K44" i="1" s="1"/>
  <c r="K67" i="1" s="1"/>
  <c r="K82" i="1" s="1"/>
  <c r="L22" i="1"/>
  <c r="L44" i="1" s="1"/>
  <c r="L67" i="1" s="1"/>
  <c r="L82" i="1" s="1"/>
  <c r="M22" i="1"/>
  <c r="M44" i="1" s="1"/>
  <c r="M67" i="1" s="1"/>
  <c r="M82" i="1" s="1"/>
  <c r="N22" i="1"/>
  <c r="N44" i="1" s="1"/>
  <c r="N67" i="1" s="1"/>
  <c r="N82" i="1" s="1"/>
  <c r="O22" i="1"/>
  <c r="O44" i="1" s="1"/>
  <c r="O67" i="1" s="1"/>
  <c r="O82" i="1" s="1"/>
  <c r="P22" i="1"/>
  <c r="P44" i="1" s="1"/>
  <c r="P67" i="1" s="1"/>
  <c r="P82" i="1" s="1"/>
  <c r="Q22" i="1"/>
  <c r="Q44" i="1" s="1"/>
  <c r="Q67" i="1" s="1"/>
  <c r="Q82" i="1" s="1"/>
  <c r="R22" i="1"/>
  <c r="R44" i="1" s="1"/>
  <c r="R67" i="1" s="1"/>
  <c r="R82" i="1" s="1"/>
  <c r="S22" i="1"/>
  <c r="S44" i="1" s="1"/>
  <c r="S67" i="1" s="1"/>
  <c r="S82" i="1" s="1"/>
  <c r="D9" i="1"/>
  <c r="D27" i="1"/>
  <c r="D31" i="1"/>
  <c r="D28" i="1"/>
  <c r="D49" i="1"/>
  <c r="D62" i="1"/>
  <c r="D48" i="1"/>
  <c r="C94" i="1"/>
  <c r="D94" i="1"/>
  <c r="E94" i="1"/>
  <c r="C71" i="1"/>
  <c r="D71" i="1"/>
  <c r="E71" i="1"/>
  <c r="C70" i="1"/>
  <c r="D70" i="1"/>
  <c r="E70" i="1"/>
  <c r="C61" i="1"/>
  <c r="D61" i="1"/>
  <c r="E61" i="1"/>
  <c r="C73" i="1"/>
  <c r="D73" i="1"/>
  <c r="E73" i="1"/>
  <c r="C57" i="1"/>
  <c r="D57" i="1"/>
  <c r="E57" i="1"/>
  <c r="C41" i="1"/>
  <c r="D41" i="1"/>
  <c r="E41" i="1"/>
  <c r="C50" i="1"/>
  <c r="D50" i="1"/>
  <c r="E50" i="1"/>
  <c r="C34" i="1"/>
  <c r="D34" i="1"/>
  <c r="E34" i="1"/>
  <c r="C36" i="1"/>
  <c r="D36" i="1"/>
  <c r="E36" i="1"/>
  <c r="C32" i="1"/>
  <c r="D32" i="1"/>
  <c r="E32" i="1"/>
  <c r="C30" i="1"/>
  <c r="D30" i="1"/>
  <c r="E30" i="1"/>
  <c r="C14" i="1"/>
  <c r="D14" i="1"/>
  <c r="E14" i="1"/>
  <c r="D77" i="1" l="1"/>
  <c r="C56" i="1" l="1"/>
  <c r="D56" i="1"/>
  <c r="E56" i="1"/>
  <c r="E59" i="1"/>
  <c r="D59" i="1"/>
  <c r="C59" i="1"/>
  <c r="C54" i="1"/>
  <c r="D54" i="1"/>
  <c r="E54" i="1"/>
  <c r="C5" i="1" l="1"/>
  <c r="D5" i="1"/>
  <c r="E5" i="1"/>
  <c r="C88" i="1"/>
  <c r="D88" i="1"/>
  <c r="E88" i="1"/>
  <c r="C25" i="1"/>
  <c r="D25" i="1"/>
  <c r="E25" i="1"/>
  <c r="C10" i="1"/>
  <c r="D10" i="1"/>
  <c r="E10" i="1"/>
  <c r="C11" i="1"/>
  <c r="D11" i="1"/>
  <c r="E11" i="1"/>
  <c r="C13" i="1"/>
  <c r="D13" i="1"/>
  <c r="E13" i="1"/>
  <c r="C55" i="1"/>
  <c r="D55" i="1"/>
  <c r="E55" i="1"/>
  <c r="C7" i="1"/>
  <c r="D7" i="1"/>
  <c r="E7" i="1"/>
  <c r="E8" i="1"/>
  <c r="D8" i="1"/>
  <c r="C8" i="1"/>
  <c r="F22" i="1" l="1"/>
  <c r="D95" i="1"/>
  <c r="D97" i="1"/>
  <c r="D96" i="1"/>
  <c r="D33" i="1"/>
  <c r="D4" i="1"/>
  <c r="C38" i="1"/>
  <c r="D38" i="1"/>
  <c r="E38" i="1"/>
  <c r="D86" i="1"/>
  <c r="D92" i="1"/>
  <c r="D93" i="1"/>
  <c r="D87" i="1"/>
  <c r="C97" i="1"/>
  <c r="C95" i="1"/>
  <c r="C87" i="1"/>
  <c r="C86" i="1"/>
  <c r="C92" i="1"/>
  <c r="C93" i="1"/>
  <c r="E97" i="1"/>
  <c r="E95" i="1"/>
  <c r="E87" i="1"/>
  <c r="E86" i="1"/>
  <c r="E92" i="1"/>
  <c r="E93" i="1"/>
  <c r="E96" i="1"/>
  <c r="C96" i="1"/>
  <c r="D76" i="1"/>
  <c r="D72" i="1"/>
  <c r="D78" i="1"/>
  <c r="D74" i="1"/>
  <c r="E76" i="1"/>
  <c r="E72" i="1"/>
  <c r="E78" i="1"/>
  <c r="E74" i="1"/>
  <c r="C76" i="1"/>
  <c r="C72" i="1"/>
  <c r="C78" i="1"/>
  <c r="C74" i="1"/>
  <c r="E77" i="1"/>
  <c r="C77" i="1"/>
  <c r="C49" i="1"/>
  <c r="E49" i="1"/>
  <c r="C58" i="1"/>
  <c r="D58" i="1"/>
  <c r="E58" i="1"/>
  <c r="C52" i="1"/>
  <c r="D52" i="1"/>
  <c r="E52" i="1"/>
  <c r="C51" i="1"/>
  <c r="D51" i="1"/>
  <c r="E51" i="1"/>
  <c r="C60" i="1"/>
  <c r="D60" i="1"/>
  <c r="E60" i="1"/>
  <c r="C62" i="1"/>
  <c r="E62" i="1"/>
  <c r="E48" i="1"/>
  <c r="C48" i="1"/>
  <c r="C39" i="1"/>
  <c r="D39" i="1"/>
  <c r="E39" i="1"/>
  <c r="C27" i="1"/>
  <c r="E27" i="1"/>
  <c r="C28" i="1"/>
  <c r="E28" i="1"/>
  <c r="C31" i="1"/>
  <c r="E31" i="1"/>
  <c r="C35" i="1"/>
  <c r="D35" i="1"/>
  <c r="E35" i="1"/>
  <c r="C40" i="1"/>
  <c r="D40" i="1"/>
  <c r="E40" i="1"/>
  <c r="E33" i="1"/>
  <c r="C33" i="1"/>
  <c r="E4" i="1"/>
  <c r="E15" i="1"/>
  <c r="E16" i="1"/>
  <c r="E12" i="1"/>
  <c r="E17" i="1"/>
  <c r="E9" i="1"/>
  <c r="D16" i="1"/>
  <c r="D12" i="1"/>
  <c r="D17" i="1"/>
  <c r="D15" i="1"/>
  <c r="C4" i="1"/>
  <c r="C15" i="1"/>
  <c r="C16" i="1"/>
  <c r="C12" i="1"/>
  <c r="C17" i="1"/>
  <c r="C9" i="1"/>
  <c r="T22" i="1" l="1"/>
  <c r="T44" i="1" s="1"/>
  <c r="T67" i="1" s="1"/>
  <c r="T82" i="1" s="1"/>
  <c r="F44" i="1"/>
  <c r="F67" i="1"/>
  <c r="F82" i="1"/>
</calcChain>
</file>

<file path=xl/sharedStrings.xml><?xml version="1.0" encoding="utf-8"?>
<sst xmlns="http://schemas.openxmlformats.org/spreadsheetml/2006/main" count="180" uniqueCount="143">
  <si>
    <t>DIVISION 'A' (Sub 40 minutes for 10k)</t>
  </si>
  <si>
    <t>Name</t>
  </si>
  <si>
    <t>Total Points</t>
  </si>
  <si>
    <t>Best 6 scores</t>
  </si>
  <si>
    <t>Races run</t>
  </si>
  <si>
    <t>First Name</t>
  </si>
  <si>
    <t>Surname</t>
  </si>
  <si>
    <t>DIVISION 'B' (40:00 to 44:59 for 10k)</t>
  </si>
  <si>
    <t>DIVISION 'C' ( 45:00 to 49:59 for 10k)</t>
  </si>
  <si>
    <t>DIVISION 'D' (50:00 to 54:59 for 10k)</t>
  </si>
  <si>
    <t>DIVISION 'E' (55:00 and over for 10k)</t>
  </si>
  <si>
    <t>John</t>
  </si>
  <si>
    <t>Moore</t>
  </si>
  <si>
    <t xml:space="preserve">Stephen </t>
  </si>
  <si>
    <t>Fitz-Costa</t>
  </si>
  <si>
    <t>James</t>
  </si>
  <si>
    <t>O'Rourke</t>
  </si>
  <si>
    <t>Will</t>
  </si>
  <si>
    <t>Slow</t>
  </si>
  <si>
    <t>Tim</t>
  </si>
  <si>
    <t>Carver</t>
  </si>
  <si>
    <t xml:space="preserve">Kirsty </t>
  </si>
  <si>
    <t>Jenny</t>
  </si>
  <si>
    <t>St Romaine</t>
  </si>
  <si>
    <t>Marc</t>
  </si>
  <si>
    <t>Rocheteau</t>
  </si>
  <si>
    <t>Chris</t>
  </si>
  <si>
    <t>Kirkbride</t>
  </si>
  <si>
    <t>Susan</t>
  </si>
  <si>
    <t>Hall</t>
  </si>
  <si>
    <t xml:space="preserve">David </t>
  </si>
  <si>
    <t>Ingle</t>
  </si>
  <si>
    <t xml:space="preserve">Robert </t>
  </si>
  <si>
    <t>Hick</t>
  </si>
  <si>
    <t>Debbie</t>
  </si>
  <si>
    <t>Niall</t>
  </si>
  <si>
    <t>Smith</t>
  </si>
  <si>
    <t xml:space="preserve">Erika </t>
  </si>
  <si>
    <t>Nightingale</t>
  </si>
  <si>
    <t>Paul</t>
  </si>
  <si>
    <t>Hopkinson</t>
  </si>
  <si>
    <t>Jack</t>
  </si>
  <si>
    <t>Andrea</t>
  </si>
  <si>
    <t>Ackroyd</t>
  </si>
  <si>
    <t>Martin</t>
  </si>
  <si>
    <t>Beaumont</t>
  </si>
  <si>
    <t>David</t>
  </si>
  <si>
    <t>Parrington</t>
  </si>
  <si>
    <t>Angela</t>
  </si>
  <si>
    <t>Cowton</t>
  </si>
  <si>
    <t xml:space="preserve">Will </t>
  </si>
  <si>
    <t>Stewart</t>
  </si>
  <si>
    <t>April</t>
  </si>
  <si>
    <t xml:space="preserve">Nigel </t>
  </si>
  <si>
    <t>Rigg</t>
  </si>
  <si>
    <t>Stephen</t>
  </si>
  <si>
    <t>Denniss</t>
  </si>
  <si>
    <t>Howe</t>
  </si>
  <si>
    <t>Harris</t>
  </si>
  <si>
    <t>Faulkner</t>
  </si>
  <si>
    <t xml:space="preserve">Tabitha </t>
  </si>
  <si>
    <t>Ellis</t>
  </si>
  <si>
    <t>Liam</t>
  </si>
  <si>
    <t>Parkin</t>
  </si>
  <si>
    <t>Rachael</t>
  </si>
  <si>
    <t>Howard</t>
  </si>
  <si>
    <t>Coney</t>
  </si>
  <si>
    <t>Melia</t>
  </si>
  <si>
    <t>Lucia</t>
  </si>
  <si>
    <t>Cattermole</t>
  </si>
  <si>
    <t>Simon</t>
  </si>
  <si>
    <t>Johnson</t>
  </si>
  <si>
    <t>Gareth</t>
  </si>
  <si>
    <t>Burrell</t>
  </si>
  <si>
    <t>Aaron</t>
  </si>
  <si>
    <t>Bergin</t>
  </si>
  <si>
    <t>Mark</t>
  </si>
  <si>
    <t>Crabtree</t>
  </si>
  <si>
    <t>Jane</t>
  </si>
  <si>
    <t>Hobson</t>
  </si>
  <si>
    <t>Hazel</t>
  </si>
  <si>
    <t>Berrett</t>
  </si>
  <si>
    <t xml:space="preserve">Harry </t>
  </si>
  <si>
    <t xml:space="preserve">Sarah </t>
  </si>
  <si>
    <t>Cumber</t>
  </si>
  <si>
    <t>Fred</t>
  </si>
  <si>
    <t>Joanne</t>
  </si>
  <si>
    <t>Arundale</t>
  </si>
  <si>
    <t>Rachel</t>
  </si>
  <si>
    <t>McCauley</t>
  </si>
  <si>
    <t>Haigh</t>
  </si>
  <si>
    <t>Rainbow</t>
  </si>
  <si>
    <t>Bryony</t>
  </si>
  <si>
    <t>Baron</t>
  </si>
  <si>
    <t>Lee</t>
  </si>
  <si>
    <t>Jackson</t>
  </si>
  <si>
    <t>Standish</t>
  </si>
  <si>
    <t>Geoff</t>
  </si>
  <si>
    <t>Ken</t>
  </si>
  <si>
    <t>Montgomery</t>
  </si>
  <si>
    <t xml:space="preserve">Paul </t>
  </si>
  <si>
    <t>Bateman</t>
  </si>
  <si>
    <t>Thomas</t>
  </si>
  <si>
    <t>Cooper</t>
  </si>
  <si>
    <t>Hadfield</t>
  </si>
  <si>
    <t>Craig</t>
  </si>
  <si>
    <t>Empsall</t>
  </si>
  <si>
    <t>Alex</t>
  </si>
  <si>
    <t>Hogg</t>
  </si>
  <si>
    <t>Steve</t>
  </si>
  <si>
    <t>Wilford</t>
  </si>
  <si>
    <t>Hannah</t>
  </si>
  <si>
    <t>Garnett</t>
  </si>
  <si>
    <t>Keith</t>
  </si>
  <si>
    <t>Lemon</t>
  </si>
  <si>
    <t>Ellen</t>
  </si>
  <si>
    <t>Limebear</t>
  </si>
  <si>
    <t>Wayne</t>
  </si>
  <si>
    <t>Stevens</t>
  </si>
  <si>
    <t>Nigel</t>
  </si>
  <si>
    <t>Jamieson</t>
  </si>
  <si>
    <t>Sharon</t>
  </si>
  <si>
    <t>Cousen</t>
  </si>
  <si>
    <t>Clare</t>
  </si>
  <si>
    <t>Fountain</t>
  </si>
  <si>
    <t>Liversedge Half 3rd March</t>
  </si>
  <si>
    <t>Keighley 5k 10th March</t>
  </si>
  <si>
    <t>Leeds Roundhay Park 5k     21st April</t>
  </si>
  <si>
    <t>Melmerby 10k Ripon 5th May</t>
  </si>
  <si>
    <t>Northowram 5 Mile   2nd June</t>
  </si>
  <si>
    <t>Lindley 10k     30th June</t>
  </si>
  <si>
    <t>Ilkley Half 14th July</t>
  </si>
  <si>
    <t>York 10k       4th August</t>
  </si>
  <si>
    <t>Littlerborough Charity 5k 26th Aug TBC</t>
  </si>
  <si>
    <t>Vale of York Half         8th September</t>
  </si>
  <si>
    <t xml:space="preserve">Tadcaster         10 mile          17th November    </t>
  </si>
  <si>
    <t>Myerscough 10 mile    1st December TBC</t>
  </si>
  <si>
    <t>Meltham 10k 26th Jan TBC</t>
  </si>
  <si>
    <t>Dewsbury 10k            2th February TBC</t>
  </si>
  <si>
    <t>Wistow 10k    27th October TBC</t>
  </si>
  <si>
    <t xml:space="preserve">Kate </t>
  </si>
  <si>
    <t>Fradley</t>
  </si>
  <si>
    <t>Heidi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</si>
</sst>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9"/>
      <name val="Arial"/>
      <family val="2"/>
    </font>
    <font>
      <sz val="18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8"/>
      <name val="Arial"/>
      <family val="2"/>
    </font>
    <font>
      <sz val="14"/>
      <name val="Calibri"/>
      <family val="2"/>
    </font>
    <font>
      <sz val="11"/>
      <color theme="1"/>
      <name val="Calibri"/>
      <family val="2"/>
      <scheme val="minor"/>
    </font>
    <font>
      <strike/>
      <sz val="14"/>
      <color theme="0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5" fillId="0" borderId="0" xfId="1" applyFont="1"/>
    <xf numFmtId="0" fontId="5" fillId="0" borderId="1" xfId="1" applyFont="1" applyBorder="1"/>
    <xf numFmtId="0" fontId="9" fillId="0" borderId="2" xfId="1" applyFont="1" applyBorder="1"/>
    <xf numFmtId="0" fontId="9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4" fillId="0" borderId="0" xfId="1" applyFont="1"/>
    <xf numFmtId="0" fontId="14" fillId="0" borderId="0" xfId="0" applyFont="1"/>
    <xf numFmtId="0" fontId="15" fillId="0" borderId="2" xfId="1" applyFont="1" applyBorder="1" applyAlignment="1">
      <alignment horizontal="center" vertical="center"/>
    </xf>
    <xf numFmtId="0" fontId="8" fillId="0" borderId="2" xfId="1" applyFont="1" applyBorder="1"/>
    <xf numFmtId="0" fontId="14" fillId="0" borderId="2" xfId="0" applyFont="1" applyBorder="1"/>
    <xf numFmtId="0" fontId="9" fillId="0" borderId="9" xfId="1" applyFont="1" applyBorder="1"/>
    <xf numFmtId="0" fontId="4" fillId="9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/>
    </xf>
    <xf numFmtId="0" fontId="4" fillId="10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/>
    <xf numFmtId="0" fontId="7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/>
    <xf numFmtId="0" fontId="2" fillId="5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7" fillId="8" borderId="1" xfId="1" applyFont="1" applyFill="1" applyBorder="1" applyAlignment="1">
      <alignment horizontal="center" vertical="center" wrapText="1"/>
    </xf>
    <xf numFmtId="0" fontId="7" fillId="8" borderId="1" xfId="1" applyFont="1" applyFill="1" applyBorder="1"/>
    <xf numFmtId="0" fontId="8" fillId="7" borderId="1" xfId="1" applyFont="1" applyFill="1" applyBorder="1" applyAlignment="1">
      <alignment horizontal="center" vertical="center" wrapText="1"/>
    </xf>
    <xf numFmtId="0" fontId="8" fillId="7" borderId="1" xfId="1" applyFont="1" applyFill="1" applyBorder="1"/>
    <xf numFmtId="0" fontId="7" fillId="11" borderId="1" xfId="1" applyFont="1" applyFill="1" applyBorder="1" applyAlignment="1">
      <alignment horizontal="center" vertical="center" wrapText="1"/>
    </xf>
    <xf numFmtId="0" fontId="7" fillId="11" borderId="1" xfId="1" applyFont="1" applyFill="1" applyBorder="1"/>
    <xf numFmtId="0" fontId="8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/>
    <xf numFmtId="0" fontId="3" fillId="4" borderId="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 wrapText="1"/>
    </xf>
    <xf numFmtId="0" fontId="8" fillId="6" borderId="1" xfId="1" applyFont="1" applyFill="1" applyBorder="1"/>
    <xf numFmtId="0" fontId="13" fillId="6" borderId="1" xfId="1" applyFont="1" applyFill="1" applyBorder="1" applyAlignment="1">
      <alignment horizontal="center" vertical="center" wrapText="1"/>
    </xf>
    <xf numFmtId="0" fontId="13" fillId="6" borderId="1" xfId="1" applyFont="1" applyFill="1" applyBorder="1"/>
    <xf numFmtId="0" fontId="8" fillId="9" borderId="1" xfId="1" applyFont="1" applyFill="1" applyBorder="1" applyAlignment="1">
      <alignment horizontal="center" vertical="center" wrapText="1"/>
    </xf>
    <xf numFmtId="0" fontId="8" fillId="9" borderId="1" xfId="1" applyFont="1" applyFill="1" applyBorder="1"/>
    <xf numFmtId="0" fontId="2" fillId="11" borderId="3" xfId="1" applyFont="1" applyFill="1" applyBorder="1" applyAlignment="1">
      <alignment horizontal="center" vertical="center"/>
    </xf>
    <xf numFmtId="0" fontId="2" fillId="11" borderId="7" xfId="1" applyFont="1" applyFill="1" applyBorder="1" applyAlignment="1">
      <alignment horizontal="center" vertical="center"/>
    </xf>
    <xf numFmtId="0" fontId="2" fillId="11" borderId="8" xfId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/>
    </xf>
    <xf numFmtId="0" fontId="12" fillId="6" borderId="7" xfId="1" applyFont="1" applyFill="1" applyBorder="1" applyAlignment="1">
      <alignment horizontal="center" vertical="center"/>
    </xf>
    <xf numFmtId="0" fontId="12" fillId="6" borderId="8" xfId="1" applyFont="1" applyFill="1" applyBorder="1" applyAlignment="1">
      <alignment horizontal="center" vertical="center"/>
    </xf>
    <xf numFmtId="0" fontId="8" fillId="10" borderId="1" xfId="1" applyFont="1" applyFill="1" applyBorder="1" applyAlignment="1">
      <alignment horizontal="center" vertical="center" wrapText="1"/>
    </xf>
    <xf numFmtId="0" fontId="8" fillId="10" borderId="1" xfId="1" applyFont="1" applyFill="1" applyBorder="1"/>
    <xf numFmtId="0" fontId="9" fillId="0" borderId="0" xfId="1" applyFont="1" applyBorder="1"/>
  </cellXfs>
  <cellStyles count="2">
    <cellStyle name="Normal" xfId="0" builtinId="0"/>
    <cellStyle name="Normal_RACECHALLENGE2014FINAL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18" Type="http://schemas.microsoft.com/office/2017/10/relationships/person" Target="persons/person8.xml"/><Relationship Id="rId26" Type="http://schemas.microsoft.com/office/2017/10/relationships/person" Target="persons/person16.xml"/><Relationship Id="rId3" Type="http://schemas.openxmlformats.org/officeDocument/2006/relationships/worksheet" Target="worksheets/sheet3.xml"/><Relationship Id="rId21" Type="http://schemas.microsoft.com/office/2017/10/relationships/person" Target="persons/person11.xml"/><Relationship Id="rId7" Type="http://schemas.openxmlformats.org/officeDocument/2006/relationships/calcChain" Target="calcChain.xml"/><Relationship Id="rId12" Type="http://schemas.microsoft.com/office/2017/10/relationships/person" Target="persons/person2.xml"/><Relationship Id="rId17" Type="http://schemas.microsoft.com/office/2017/10/relationships/person" Target="persons/person7.xml"/><Relationship Id="rId25" Type="http://schemas.microsoft.com/office/2017/10/relationships/person" Target="persons/person15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20" Type="http://schemas.microsoft.com/office/2017/10/relationships/person" Target="persons/person10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24" Type="http://schemas.microsoft.com/office/2017/10/relationships/person" Target="persons/person14.xml"/><Relationship Id="rId5" Type="http://schemas.openxmlformats.org/officeDocument/2006/relationships/styles" Target="styles.xml"/><Relationship Id="rId15" Type="http://schemas.microsoft.com/office/2017/10/relationships/person" Target="persons/person5.xml"/><Relationship Id="rId23" Type="http://schemas.microsoft.com/office/2017/10/relationships/person" Target="persons/person13.xml"/><Relationship Id="rId19" Type="http://schemas.microsoft.com/office/2017/10/relationships/person" Target="persons/person12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22" Type="http://schemas.microsoft.com/office/2017/10/relationships/person" Target="persons/person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8"/>
  <sheetViews>
    <sheetView tabSelected="1" zoomScale="75" zoomScaleNormal="75" workbookViewId="0">
      <selection activeCell="K87" sqref="K87"/>
    </sheetView>
  </sheetViews>
  <sheetFormatPr defaultColWidth="9.109375" defaultRowHeight="14.4" x14ac:dyDescent="0.3"/>
  <cols>
    <col min="1" max="1" width="14" style="11" customWidth="1"/>
    <col min="2" max="2" width="17.33203125" style="11" customWidth="1"/>
    <col min="3" max="3" width="11.88671875" style="11" bestFit="1" customWidth="1"/>
    <col min="4" max="4" width="12.6640625" style="11" bestFit="1" customWidth="1"/>
    <col min="5" max="5" width="9.109375" style="11"/>
    <col min="6" max="6" width="12.109375" style="11" customWidth="1"/>
    <col min="7" max="7" width="12.5546875" style="11" customWidth="1"/>
    <col min="8" max="8" width="12.33203125" style="11" customWidth="1"/>
    <col min="9" max="9" width="11.6640625" style="11" customWidth="1"/>
    <col min="10" max="10" width="13.44140625" style="11" customWidth="1"/>
    <col min="11" max="13" width="12.6640625" style="11" customWidth="1"/>
    <col min="14" max="14" width="13.109375" style="11" customWidth="1"/>
    <col min="15" max="15" width="14.6640625" style="11" customWidth="1"/>
    <col min="16" max="16" width="12.5546875" style="11" customWidth="1"/>
    <col min="17" max="17" width="14.44140625" style="11" customWidth="1"/>
    <col min="18" max="18" width="12.88671875" style="11" customWidth="1"/>
    <col min="19" max="19" width="12.77734375" style="11" customWidth="1"/>
    <col min="20" max="20" width="12.6640625" style="11" customWidth="1"/>
    <col min="21" max="16384" width="9.109375" style="11"/>
  </cols>
  <sheetData>
    <row r="1" spans="1:23" s="1" customFormat="1" ht="25.2" customHeight="1" thickTop="1" thickBot="1" x14ac:dyDescent="0.35">
      <c r="A1" s="31" t="s">
        <v>0</v>
      </c>
      <c r="B1" s="32"/>
      <c r="C1" s="32"/>
      <c r="D1" s="32"/>
      <c r="E1" s="32"/>
      <c r="F1" s="22" t="s">
        <v>125</v>
      </c>
      <c r="G1" s="22" t="s">
        <v>126</v>
      </c>
      <c r="H1" s="22" t="s">
        <v>127</v>
      </c>
      <c r="I1" s="22" t="s">
        <v>128</v>
      </c>
      <c r="J1" s="24" t="s">
        <v>129</v>
      </c>
      <c r="K1" s="22" t="s">
        <v>130</v>
      </c>
      <c r="L1" s="22" t="s">
        <v>131</v>
      </c>
      <c r="M1" s="22" t="s">
        <v>132</v>
      </c>
      <c r="N1" s="22" t="s">
        <v>133</v>
      </c>
      <c r="O1" s="22" t="s">
        <v>134</v>
      </c>
      <c r="P1" s="22" t="s">
        <v>139</v>
      </c>
      <c r="Q1" s="22" t="s">
        <v>135</v>
      </c>
      <c r="R1" s="22" t="s">
        <v>136</v>
      </c>
      <c r="S1" s="24" t="s">
        <v>137</v>
      </c>
      <c r="T1" s="26" t="s">
        <v>138</v>
      </c>
      <c r="W1" s="12">
        <v>18</v>
      </c>
    </row>
    <row r="2" spans="1:23" s="1" customFormat="1" ht="16.8" customHeight="1" thickTop="1" thickBot="1" x14ac:dyDescent="0.35">
      <c r="A2" s="38" t="s">
        <v>1</v>
      </c>
      <c r="B2" s="38"/>
      <c r="C2" s="39" t="s">
        <v>2</v>
      </c>
      <c r="D2" s="41" t="s">
        <v>3</v>
      </c>
      <c r="E2" s="39" t="s">
        <v>4</v>
      </c>
      <c r="F2" s="23"/>
      <c r="G2" s="27"/>
      <c r="H2" s="23"/>
      <c r="I2" s="23"/>
      <c r="J2" s="25"/>
      <c r="K2" s="23"/>
      <c r="L2" s="23"/>
      <c r="M2" s="23"/>
      <c r="N2" s="23"/>
      <c r="O2" s="23"/>
      <c r="P2" s="23"/>
      <c r="Q2" s="23"/>
      <c r="R2" s="23"/>
      <c r="S2" s="25"/>
      <c r="T2" s="27"/>
    </row>
    <row r="3" spans="1:23" s="1" customFormat="1" ht="20.7" customHeight="1" thickTop="1" thickBot="1" x14ac:dyDescent="0.35">
      <c r="A3" s="2" t="s">
        <v>5</v>
      </c>
      <c r="B3" s="2" t="s">
        <v>6</v>
      </c>
      <c r="C3" s="40"/>
      <c r="D3" s="42"/>
      <c r="E3" s="40"/>
      <c r="F3" s="23"/>
      <c r="G3" s="28"/>
      <c r="H3" s="23"/>
      <c r="I3" s="23"/>
      <c r="J3" s="25"/>
      <c r="K3" s="23"/>
      <c r="L3" s="23"/>
      <c r="M3" s="23"/>
      <c r="N3" s="23"/>
      <c r="O3" s="23"/>
      <c r="P3" s="23"/>
      <c r="Q3" s="23"/>
      <c r="R3" s="23"/>
      <c r="S3" s="25"/>
      <c r="T3" s="28"/>
    </row>
    <row r="4" spans="1:23" s="6" customFormat="1" ht="18.600000000000001" thickTop="1" x14ac:dyDescent="0.35">
      <c r="A4" s="3" t="s">
        <v>15</v>
      </c>
      <c r="B4" s="3" t="s">
        <v>16</v>
      </c>
      <c r="C4" s="4">
        <f>SUM(F4:T4)</f>
        <v>59</v>
      </c>
      <c r="D4" s="4">
        <f>SUM(F4:T4)</f>
        <v>59</v>
      </c>
      <c r="E4" s="4">
        <f>COUNT(F4:T4)</f>
        <v>3</v>
      </c>
      <c r="F4" s="5">
        <v>20</v>
      </c>
      <c r="G4" s="5">
        <v>20</v>
      </c>
      <c r="H4" s="5">
        <v>19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3" s="6" customFormat="1" ht="18" x14ac:dyDescent="0.35">
      <c r="A5" s="3" t="s">
        <v>55</v>
      </c>
      <c r="B5" s="3" t="s">
        <v>91</v>
      </c>
      <c r="C5" s="4">
        <f>SUM(F5:T5)</f>
        <v>20</v>
      </c>
      <c r="D5" s="4">
        <f>SUM(F5:T5)</f>
        <v>20</v>
      </c>
      <c r="E5" s="4">
        <f>COUNT(F5:T5)</f>
        <v>1</v>
      </c>
      <c r="F5" s="5"/>
      <c r="G5" s="5"/>
      <c r="H5" s="5">
        <v>20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3" s="6" customFormat="1" ht="18" x14ac:dyDescent="0.35">
      <c r="A6" s="3"/>
      <c r="B6" s="3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3" s="6" customFormat="1" ht="18.600000000000001" customHeight="1" x14ac:dyDescent="0.35">
      <c r="A7" s="3" t="s">
        <v>74</v>
      </c>
      <c r="B7" s="3" t="s">
        <v>75</v>
      </c>
      <c r="C7" s="4">
        <f>SUM(F7:T7)</f>
        <v>0</v>
      </c>
      <c r="D7" s="4">
        <f>SUM(F7:T7)</f>
        <v>0</v>
      </c>
      <c r="E7" s="4">
        <f>COUNT(F7:T7)</f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3" s="6" customFormat="1" ht="18.600000000000001" customHeight="1" x14ac:dyDescent="0.35">
      <c r="A8" s="3" t="s">
        <v>72</v>
      </c>
      <c r="B8" s="3" t="s">
        <v>73</v>
      </c>
      <c r="C8" s="4">
        <f>SUM(F8:T8)</f>
        <v>0</v>
      </c>
      <c r="D8" s="4">
        <f>SUM(F8:T8)</f>
        <v>0</v>
      </c>
      <c r="E8" s="4">
        <f>COUNT(F8:T8)</f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3" s="6" customFormat="1" ht="18" x14ac:dyDescent="0.35">
      <c r="A9" s="3" t="s">
        <v>17</v>
      </c>
      <c r="B9" s="3" t="s">
        <v>20</v>
      </c>
      <c r="C9" s="4">
        <f>SUM(F9:T9)</f>
        <v>0</v>
      </c>
      <c r="D9" s="4">
        <f>SUM(F9:T9)-G9-H9</f>
        <v>0</v>
      </c>
      <c r="E9" s="4">
        <f>COUNT(F9:T9)</f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3" s="6" customFormat="1" ht="18" x14ac:dyDescent="0.35">
      <c r="A10" s="3" t="s">
        <v>85</v>
      </c>
      <c r="B10" s="3" t="s">
        <v>20</v>
      </c>
      <c r="C10" s="4">
        <f>SUM(F10:T10)</f>
        <v>0</v>
      </c>
      <c r="D10" s="4">
        <f>SUM(F10:T10)</f>
        <v>0</v>
      </c>
      <c r="E10" s="4">
        <f>COUNT(F10:T10)</f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3" s="6" customFormat="1" ht="18" x14ac:dyDescent="0.35">
      <c r="A11" s="3" t="s">
        <v>83</v>
      </c>
      <c r="B11" s="3" t="s">
        <v>84</v>
      </c>
      <c r="C11" s="4">
        <f>SUM(F11:T11)</f>
        <v>0</v>
      </c>
      <c r="D11" s="4">
        <f>SUM(F11:T11)</f>
        <v>0</v>
      </c>
      <c r="E11" s="4">
        <f>COUNT(F11:T11)</f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3" s="6" customFormat="1" ht="18" x14ac:dyDescent="0.35">
      <c r="A12" s="3" t="s">
        <v>70</v>
      </c>
      <c r="B12" s="3" t="s">
        <v>71</v>
      </c>
      <c r="C12" s="4">
        <f>SUM(F12:T12)</f>
        <v>0</v>
      </c>
      <c r="D12" s="4">
        <f>SUM(F12:T12)</f>
        <v>0</v>
      </c>
      <c r="E12" s="4">
        <f>COUNT(F12:T12)</f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3" s="6" customFormat="1" ht="18" x14ac:dyDescent="0.35">
      <c r="A13" s="3" t="s">
        <v>82</v>
      </c>
      <c r="B13" s="3" t="s">
        <v>71</v>
      </c>
      <c r="C13" s="4">
        <f>SUM(F13:T13)</f>
        <v>0</v>
      </c>
      <c r="D13" s="4">
        <f>SUM(F13:T13)</f>
        <v>0</v>
      </c>
      <c r="E13" s="4">
        <f>COUNT(F13:T13)</f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3" s="6" customFormat="1" ht="18" x14ac:dyDescent="0.35">
      <c r="A14" s="3" t="s">
        <v>98</v>
      </c>
      <c r="B14" s="3" t="s">
        <v>99</v>
      </c>
      <c r="C14" s="4">
        <f>SUM(F14:T14)</f>
        <v>0</v>
      </c>
      <c r="D14" s="4">
        <f>SUM(F14:T14)</f>
        <v>0</v>
      </c>
      <c r="E14" s="4">
        <f>COUNT(F14:T14)</f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3" s="6" customFormat="1" ht="18" x14ac:dyDescent="0.35">
      <c r="A15" s="3" t="s">
        <v>62</v>
      </c>
      <c r="B15" s="3" t="s">
        <v>63</v>
      </c>
      <c r="C15" s="4">
        <f>SUM(F15:T15)</f>
        <v>0</v>
      </c>
      <c r="D15" s="4">
        <f>SUM(F15:T15)</f>
        <v>0</v>
      </c>
      <c r="E15" s="4">
        <f>COUNT(F15:T15)</f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3" s="6" customFormat="1" ht="18" x14ac:dyDescent="0.35">
      <c r="A16" s="3" t="s">
        <v>35</v>
      </c>
      <c r="B16" s="3" t="s">
        <v>36</v>
      </c>
      <c r="C16" s="4">
        <f>SUM(F16:T16)</f>
        <v>0</v>
      </c>
      <c r="D16" s="4">
        <f>SUM(F16:T16)</f>
        <v>0</v>
      </c>
      <c r="E16" s="4">
        <f>COUNT(F16:T16)</f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s="6" customFormat="1" ht="18" x14ac:dyDescent="0.35">
      <c r="A17" s="3" t="s">
        <v>50</v>
      </c>
      <c r="B17" s="3" t="s">
        <v>51</v>
      </c>
      <c r="C17" s="4">
        <f>SUM(F17:T17)</f>
        <v>0</v>
      </c>
      <c r="D17" s="4">
        <f>SUM(F17:T17)</f>
        <v>0</v>
      </c>
      <c r="E17" s="4">
        <f>COUNT(F17:T17)</f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s="6" customFormat="1" ht="18" x14ac:dyDescent="0.35">
      <c r="A18" s="3"/>
      <c r="B18" s="3"/>
      <c r="C18" s="4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s="6" customFormat="1" ht="18" x14ac:dyDescent="0.35">
      <c r="A19" s="7"/>
      <c r="B19" s="7"/>
      <c r="C19" s="8"/>
      <c r="D19" s="8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T19" s="9"/>
    </row>
    <row r="20" spans="1:20" s="6" customFormat="1" ht="18" x14ac:dyDescent="0.35">
      <c r="A20" s="7"/>
      <c r="B20" s="7"/>
      <c r="C20" s="8"/>
      <c r="D20" s="8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20" s="1" customFormat="1" ht="15" thickBot="1" x14ac:dyDescent="0.35"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s="1" customFormat="1" ht="26.7" customHeight="1" thickTop="1" thickBot="1" x14ac:dyDescent="0.35">
      <c r="A22" s="37" t="s">
        <v>7</v>
      </c>
      <c r="B22" s="37"/>
      <c r="C22" s="37"/>
      <c r="D22" s="37"/>
      <c r="E22" s="37"/>
      <c r="F22" s="29" t="str">
        <f t="shared" ref="F22:T22" si="0">F1</f>
        <v>Liversedge Half 3rd March</v>
      </c>
      <c r="G22" s="29" t="str">
        <f t="shared" ref="G22:S22" si="1">G1</f>
        <v>Keighley 5k 10th March</v>
      </c>
      <c r="H22" s="29" t="str">
        <f t="shared" si="1"/>
        <v>Leeds Roundhay Park 5k     21st April</v>
      </c>
      <c r="I22" s="29" t="str">
        <f t="shared" si="1"/>
        <v>Melmerby 10k Ripon 5th May</v>
      </c>
      <c r="J22" s="29" t="str">
        <f t="shared" si="1"/>
        <v>Northowram 5 Mile   2nd June</v>
      </c>
      <c r="K22" s="29" t="str">
        <f t="shared" si="1"/>
        <v>Lindley 10k     30th June</v>
      </c>
      <c r="L22" s="29" t="str">
        <f t="shared" si="1"/>
        <v>Ilkley Half 14th July</v>
      </c>
      <c r="M22" s="29" t="str">
        <f t="shared" si="1"/>
        <v>York 10k       4th August</v>
      </c>
      <c r="N22" s="29" t="str">
        <f t="shared" si="1"/>
        <v>Littlerborough Charity 5k 26th Aug TBC</v>
      </c>
      <c r="O22" s="29" t="str">
        <f t="shared" si="1"/>
        <v>Vale of York Half         8th September</v>
      </c>
      <c r="P22" s="29" t="str">
        <f t="shared" si="1"/>
        <v>Wistow 10k    27th October TBC</v>
      </c>
      <c r="Q22" s="29" t="str">
        <f t="shared" si="1"/>
        <v xml:space="preserve">Tadcaster         10 mile          17th November    </v>
      </c>
      <c r="R22" s="29" t="str">
        <f t="shared" si="1"/>
        <v>Myerscough 10 mile    1st December TBC</v>
      </c>
      <c r="S22" s="29" t="str">
        <f t="shared" si="1"/>
        <v>Meltham 10k 26th Jan TBC</v>
      </c>
      <c r="T22" s="29" t="str">
        <f t="shared" si="0"/>
        <v>Dewsbury 10k            2th February TBC</v>
      </c>
    </row>
    <row r="23" spans="1:20" s="1" customFormat="1" ht="16.8" thickTop="1" thickBot="1" x14ac:dyDescent="0.35">
      <c r="A23" s="38" t="s">
        <v>1</v>
      </c>
      <c r="B23" s="38"/>
      <c r="C23" s="35" t="s">
        <v>2</v>
      </c>
      <c r="D23" s="33" t="s">
        <v>3</v>
      </c>
      <c r="E23" s="35" t="s">
        <v>4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s="1" customFormat="1" ht="19.2" customHeight="1" thickTop="1" thickBot="1" x14ac:dyDescent="0.35">
      <c r="A24" s="2" t="s">
        <v>5</v>
      </c>
      <c r="B24" s="2" t="s">
        <v>6</v>
      </c>
      <c r="C24" s="36"/>
      <c r="D24" s="34"/>
      <c r="E24" s="36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s="6" customFormat="1" ht="18.600000000000001" thickTop="1" x14ac:dyDescent="0.35">
      <c r="A25" s="3" t="s">
        <v>86</v>
      </c>
      <c r="B25" s="3" t="s">
        <v>87</v>
      </c>
      <c r="C25" s="4">
        <f>SUM(F25:T25)</f>
        <v>39</v>
      </c>
      <c r="D25" s="4">
        <f>SUM(F25:T25)</f>
        <v>39</v>
      </c>
      <c r="E25" s="4">
        <f>COUNT(F25:T25)</f>
        <v>2</v>
      </c>
      <c r="F25" s="5">
        <v>20</v>
      </c>
      <c r="G25" s="5">
        <v>19</v>
      </c>
      <c r="H25" s="5"/>
      <c r="I25" s="5"/>
      <c r="J25" s="5"/>
      <c r="K25" s="5"/>
      <c r="L25" s="5"/>
      <c r="M25" s="5"/>
      <c r="N25" s="5"/>
      <c r="O25" s="12"/>
      <c r="P25" s="5"/>
      <c r="Q25" s="12"/>
      <c r="R25" s="5"/>
      <c r="S25" s="5"/>
      <c r="T25" s="12"/>
    </row>
    <row r="26" spans="1:20" s="6" customFormat="1" ht="18" x14ac:dyDescent="0.35">
      <c r="A26" s="3" t="s">
        <v>65</v>
      </c>
      <c r="B26" s="3" t="s">
        <v>66</v>
      </c>
      <c r="C26" s="4">
        <f>SUM(F26:T26)</f>
        <v>20</v>
      </c>
      <c r="D26" s="4">
        <f>SUM(F26:T26)</f>
        <v>20</v>
      </c>
      <c r="E26" s="4">
        <f>COUNT(F26:T26)</f>
        <v>1</v>
      </c>
      <c r="F26" s="5"/>
      <c r="G26" s="5">
        <v>20</v>
      </c>
      <c r="H26" s="5"/>
      <c r="I26" s="5"/>
      <c r="J26" s="5"/>
      <c r="K26" s="5"/>
      <c r="L26" s="5"/>
      <c r="M26" s="5"/>
      <c r="N26" s="5"/>
      <c r="O26" s="12"/>
      <c r="P26" s="5"/>
      <c r="Q26" s="5"/>
      <c r="R26" s="5"/>
      <c r="S26" s="5"/>
      <c r="T26" s="12"/>
    </row>
    <row r="27" spans="1:20" s="6" customFormat="1" ht="18" x14ac:dyDescent="0.35">
      <c r="A27" s="3" t="s">
        <v>32</v>
      </c>
      <c r="B27" s="3" t="s">
        <v>33</v>
      </c>
      <c r="C27" s="4">
        <f>SUM(F27:T27)</f>
        <v>19</v>
      </c>
      <c r="D27" s="4">
        <f>SUM(F27:T27)-G27-T27</f>
        <v>19</v>
      </c>
      <c r="E27" s="4">
        <f>COUNT(F27:T27)</f>
        <v>1</v>
      </c>
      <c r="F27" s="5">
        <v>19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2"/>
    </row>
    <row r="28" spans="1:20" s="6" customFormat="1" ht="18" x14ac:dyDescent="0.35">
      <c r="A28" s="3" t="s">
        <v>30</v>
      </c>
      <c r="B28" s="3" t="s">
        <v>31</v>
      </c>
      <c r="C28" s="4">
        <f>SUM(F28:T28)</f>
        <v>18</v>
      </c>
      <c r="D28" s="4">
        <f>SUM(F28:T28)-F28-O28-Q28-T28</f>
        <v>0</v>
      </c>
      <c r="E28" s="4">
        <f>COUNT(F28:T28)</f>
        <v>1</v>
      </c>
      <c r="F28" s="5">
        <v>18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2"/>
    </row>
    <row r="29" spans="1:20" s="6" customFormat="1" ht="18" x14ac:dyDescent="0.35">
      <c r="A29" s="3"/>
      <c r="B29" s="3"/>
      <c r="C29" s="4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12"/>
    </row>
    <row r="30" spans="1:20" s="6" customFormat="1" ht="18" x14ac:dyDescent="0.35">
      <c r="A30" s="3" t="s">
        <v>100</v>
      </c>
      <c r="B30" s="3" t="s">
        <v>101</v>
      </c>
      <c r="C30" s="4">
        <f t="shared" ref="C30:C40" si="2">SUM(F30:T30)</f>
        <v>0</v>
      </c>
      <c r="D30" s="4">
        <f>SUM(F30:T30)</f>
        <v>0</v>
      </c>
      <c r="E30" s="4">
        <f t="shared" ref="E30:E40" si="3">COUNT(F30:T30)</f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6" customFormat="1" ht="18" x14ac:dyDescent="0.35">
      <c r="A31" s="3" t="s">
        <v>64</v>
      </c>
      <c r="B31" s="3" t="s">
        <v>45</v>
      </c>
      <c r="C31" s="4">
        <f t="shared" si="2"/>
        <v>0</v>
      </c>
      <c r="D31" s="4">
        <f>SUM(F31:T31)-F31-O31-T31</f>
        <v>0</v>
      </c>
      <c r="E31" s="4">
        <f t="shared" si="3"/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6" customFormat="1" ht="18" x14ac:dyDescent="0.35">
      <c r="A32" s="3" t="s">
        <v>102</v>
      </c>
      <c r="B32" s="3" t="s">
        <v>103</v>
      </c>
      <c r="C32" s="4">
        <f t="shared" si="2"/>
        <v>0</v>
      </c>
      <c r="D32" s="4">
        <f t="shared" ref="D32:D40" si="4">SUM(F32:T32)</f>
        <v>0</v>
      </c>
      <c r="E32" s="4">
        <f t="shared" si="3"/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6" customFormat="1" ht="18" x14ac:dyDescent="0.35">
      <c r="A33" s="3" t="s">
        <v>76</v>
      </c>
      <c r="B33" s="3" t="s">
        <v>77</v>
      </c>
      <c r="C33" s="4">
        <f t="shared" si="2"/>
        <v>0</v>
      </c>
      <c r="D33" s="4">
        <f t="shared" si="4"/>
        <v>0</v>
      </c>
      <c r="E33" s="4">
        <f t="shared" si="3"/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6" customFormat="1" ht="18" x14ac:dyDescent="0.35">
      <c r="A34" s="3" t="s">
        <v>105</v>
      </c>
      <c r="B34" s="3" t="s">
        <v>106</v>
      </c>
      <c r="C34" s="4">
        <f t="shared" si="2"/>
        <v>0</v>
      </c>
      <c r="D34" s="4">
        <f t="shared" si="4"/>
        <v>0</v>
      </c>
      <c r="E34" s="4">
        <f t="shared" si="3"/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s="6" customFormat="1" ht="18" x14ac:dyDescent="0.35">
      <c r="A35" s="3" t="s">
        <v>58</v>
      </c>
      <c r="B35" s="3" t="s">
        <v>59</v>
      </c>
      <c r="C35" s="4">
        <f t="shared" si="2"/>
        <v>0</v>
      </c>
      <c r="D35" s="4">
        <f t="shared" si="4"/>
        <v>0</v>
      </c>
      <c r="E35" s="4">
        <f t="shared" si="3"/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s="6" customFormat="1" ht="18" x14ac:dyDescent="0.35">
      <c r="A36" s="3" t="s">
        <v>76</v>
      </c>
      <c r="B36" s="3" t="s">
        <v>104</v>
      </c>
      <c r="C36" s="4">
        <f t="shared" si="2"/>
        <v>0</v>
      </c>
      <c r="D36" s="4">
        <f t="shared" si="4"/>
        <v>0</v>
      </c>
      <c r="E36" s="4">
        <f t="shared" si="3"/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6" customFormat="1" ht="18" x14ac:dyDescent="0.35">
      <c r="A37" s="3" t="s">
        <v>107</v>
      </c>
      <c r="B37" s="3" t="s">
        <v>108</v>
      </c>
      <c r="C37" s="4">
        <f t="shared" si="2"/>
        <v>0</v>
      </c>
      <c r="D37" s="4">
        <f t="shared" si="4"/>
        <v>0</v>
      </c>
      <c r="E37" s="4">
        <f t="shared" si="3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s="6" customFormat="1" ht="18" x14ac:dyDescent="0.35">
      <c r="A38" s="3" t="s">
        <v>60</v>
      </c>
      <c r="B38" s="3" t="s">
        <v>57</v>
      </c>
      <c r="C38" s="4">
        <f t="shared" si="2"/>
        <v>0</v>
      </c>
      <c r="D38" s="4">
        <f t="shared" si="4"/>
        <v>0</v>
      </c>
      <c r="E38" s="4">
        <f t="shared" si="3"/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s="6" customFormat="1" ht="18" x14ac:dyDescent="0.35">
      <c r="A39" s="3" t="s">
        <v>37</v>
      </c>
      <c r="B39" s="3" t="s">
        <v>38</v>
      </c>
      <c r="C39" s="4">
        <f t="shared" si="2"/>
        <v>0</v>
      </c>
      <c r="D39" s="4">
        <f t="shared" si="4"/>
        <v>0</v>
      </c>
      <c r="E39" s="4">
        <f t="shared" si="3"/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s="6" customFormat="1" ht="18" x14ac:dyDescent="0.35">
      <c r="A40" s="3" t="s">
        <v>52</v>
      </c>
      <c r="B40" s="3" t="s">
        <v>51</v>
      </c>
      <c r="C40" s="4">
        <f t="shared" si="2"/>
        <v>0</v>
      </c>
      <c r="D40" s="4">
        <f t="shared" si="4"/>
        <v>0</v>
      </c>
      <c r="E40" s="4">
        <f t="shared" si="3"/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s="6" customFormat="1" ht="18" x14ac:dyDescent="0.35">
      <c r="A41" s="3" t="s">
        <v>109</v>
      </c>
      <c r="B41" s="3" t="s">
        <v>110</v>
      </c>
      <c r="C41" s="4">
        <f t="shared" ref="C41" si="5">SUM(F41:T41)</f>
        <v>0</v>
      </c>
      <c r="D41" s="4">
        <f t="shared" ref="D41" si="6">SUM(F41:T41)</f>
        <v>0</v>
      </c>
      <c r="E41" s="4">
        <f t="shared" ref="E41" si="7">COUNT(F41:T41)</f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s="6" customFormat="1" ht="18" x14ac:dyDescent="0.35">
      <c r="A42" s="7"/>
      <c r="B42" s="7"/>
      <c r="C42" s="8"/>
      <c r="D42" s="8"/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1" customFormat="1" ht="15" thickBot="1" x14ac:dyDescent="0.35"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20" s="1" customFormat="1" ht="25.2" customHeight="1" thickTop="1" thickBot="1" x14ac:dyDescent="0.35">
      <c r="A44" s="47" t="s">
        <v>8</v>
      </c>
      <c r="B44" s="48"/>
      <c r="C44" s="48"/>
      <c r="D44" s="48"/>
      <c r="E44" s="49"/>
      <c r="F44" s="18" t="str">
        <f t="shared" ref="F44:T44" si="8">F22</f>
        <v>Liversedge Half 3rd March</v>
      </c>
      <c r="G44" s="18" t="str">
        <f t="shared" si="8"/>
        <v>Keighley 5k 10th March</v>
      </c>
      <c r="H44" s="18" t="str">
        <f t="shared" si="8"/>
        <v>Leeds Roundhay Park 5k     21st April</v>
      </c>
      <c r="I44" s="18" t="str">
        <f t="shared" si="8"/>
        <v>Melmerby 10k Ripon 5th May</v>
      </c>
      <c r="J44" s="18" t="str">
        <f t="shared" si="8"/>
        <v>Northowram 5 Mile   2nd June</v>
      </c>
      <c r="K44" s="18" t="str">
        <f t="shared" si="8"/>
        <v>Lindley 10k     30th June</v>
      </c>
      <c r="L44" s="18" t="str">
        <f t="shared" si="8"/>
        <v>Ilkley Half 14th July</v>
      </c>
      <c r="M44" s="18" t="str">
        <f t="shared" si="8"/>
        <v>York 10k       4th August</v>
      </c>
      <c r="N44" s="18" t="str">
        <f t="shared" si="8"/>
        <v>Littlerborough Charity 5k 26th Aug TBC</v>
      </c>
      <c r="O44" s="18" t="str">
        <f t="shared" si="8"/>
        <v>Vale of York Half         8th September</v>
      </c>
      <c r="P44" s="18" t="str">
        <f t="shared" si="8"/>
        <v>Wistow 10k    27th October TBC</v>
      </c>
      <c r="Q44" s="18" t="str">
        <f t="shared" si="8"/>
        <v xml:space="preserve">Tadcaster         10 mile          17th November    </v>
      </c>
      <c r="R44" s="18" t="str">
        <f t="shared" si="8"/>
        <v>Myerscough 10 mile    1st December TBC</v>
      </c>
      <c r="S44" s="18" t="str">
        <f t="shared" si="8"/>
        <v>Meltham 10k 26th Jan TBC</v>
      </c>
      <c r="T44" s="18" t="str">
        <f t="shared" si="8"/>
        <v>Dewsbury 10k            2th February TBC</v>
      </c>
    </row>
    <row r="45" spans="1:20" s="1" customFormat="1" ht="16.8" thickTop="1" thickBot="1" x14ac:dyDescent="0.35">
      <c r="A45" s="38" t="s">
        <v>1</v>
      </c>
      <c r="B45" s="38"/>
      <c r="C45" s="45" t="s">
        <v>2</v>
      </c>
      <c r="D45" s="50" t="s">
        <v>3</v>
      </c>
      <c r="E45" s="45" t="s">
        <v>4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s="1" customFormat="1" ht="24" customHeight="1" thickTop="1" thickBot="1" x14ac:dyDescent="0.35">
      <c r="A46" s="2" t="s">
        <v>5</v>
      </c>
      <c r="B46" s="2" t="s">
        <v>6</v>
      </c>
      <c r="C46" s="46"/>
      <c r="D46" s="51"/>
      <c r="E46" s="46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s="6" customFormat="1" ht="18.600000000000001" thickTop="1" x14ac:dyDescent="0.35">
      <c r="A47" s="3" t="s">
        <v>13</v>
      </c>
      <c r="B47" s="3" t="s">
        <v>14</v>
      </c>
      <c r="C47" s="4">
        <f>SUM(F47:T47)</f>
        <v>40</v>
      </c>
      <c r="D47" s="4">
        <f>SUM(F47:T47)</f>
        <v>40</v>
      </c>
      <c r="E47" s="4">
        <f>COUNT(F47:T47)</f>
        <v>2</v>
      </c>
      <c r="F47" s="5"/>
      <c r="G47" s="5">
        <v>20</v>
      </c>
      <c r="H47" s="5">
        <v>20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s="6" customFormat="1" ht="18" x14ac:dyDescent="0.35">
      <c r="A48" s="3" t="s">
        <v>24</v>
      </c>
      <c r="B48" s="3" t="s">
        <v>25</v>
      </c>
      <c r="C48" s="4">
        <f>SUM(F48:T48)</f>
        <v>20</v>
      </c>
      <c r="D48" s="4">
        <f>SUM(F48:T48)-P48-T48</f>
        <v>20</v>
      </c>
      <c r="E48" s="4">
        <f>COUNT(F48:T48)</f>
        <v>1</v>
      </c>
      <c r="F48" s="5">
        <v>20</v>
      </c>
      <c r="G48" s="5"/>
      <c r="H48" s="5"/>
      <c r="I48" s="5"/>
      <c r="J48" s="5"/>
      <c r="K48" s="5"/>
      <c r="L48" s="5"/>
      <c r="M48" s="5"/>
      <c r="N48" s="5"/>
      <c r="O48" s="5"/>
      <c r="P48" s="12"/>
      <c r="Q48" s="5"/>
      <c r="R48" s="5"/>
      <c r="S48" s="5"/>
      <c r="T48" s="12"/>
    </row>
    <row r="49" spans="1:20" s="6" customFormat="1" ht="18" x14ac:dyDescent="0.35">
      <c r="A49" s="3" t="s">
        <v>39</v>
      </c>
      <c r="B49" s="3" t="s">
        <v>40</v>
      </c>
      <c r="C49" s="4">
        <f>SUM(F49:T49)</f>
        <v>19</v>
      </c>
      <c r="D49" s="4">
        <f>SUM(F49:T49)-H49-G49-T49</f>
        <v>19</v>
      </c>
      <c r="E49" s="4">
        <f>COUNT(F49:T49)</f>
        <v>1</v>
      </c>
      <c r="F49" s="5">
        <v>19</v>
      </c>
      <c r="G49" s="12"/>
      <c r="H49" s="12"/>
      <c r="I49" s="5"/>
      <c r="J49" s="5"/>
      <c r="K49" s="5"/>
      <c r="L49" s="5"/>
      <c r="M49" s="5"/>
      <c r="N49" s="5"/>
      <c r="O49" s="5"/>
      <c r="P49" s="12"/>
      <c r="Q49" s="5"/>
      <c r="R49" s="5"/>
      <c r="S49" s="5"/>
      <c r="T49" s="12"/>
    </row>
    <row r="50" spans="1:20" s="6" customFormat="1" ht="18" x14ac:dyDescent="0.35">
      <c r="A50" s="3" t="s">
        <v>113</v>
      </c>
      <c r="B50" s="3" t="s">
        <v>114</v>
      </c>
      <c r="C50" s="4">
        <f>SUM(F50:T50)</f>
        <v>19</v>
      </c>
      <c r="D50" s="4">
        <f>SUM(F50:T50)</f>
        <v>19</v>
      </c>
      <c r="E50" s="4">
        <f>COUNT(F50:T50)</f>
        <v>1</v>
      </c>
      <c r="F50" s="5"/>
      <c r="G50" s="5">
        <v>19</v>
      </c>
      <c r="H50" s="5"/>
      <c r="I50" s="5"/>
      <c r="J50" s="5"/>
      <c r="K50" s="5"/>
      <c r="L50" s="5"/>
      <c r="M50" s="5"/>
      <c r="N50" s="5"/>
      <c r="O50" s="12"/>
      <c r="P50" s="5"/>
      <c r="Q50" s="5"/>
      <c r="R50" s="5"/>
      <c r="S50" s="5"/>
      <c r="T50" s="12"/>
    </row>
    <row r="51" spans="1:20" s="6" customFormat="1" ht="18" x14ac:dyDescent="0.35">
      <c r="A51" s="3" t="s">
        <v>41</v>
      </c>
      <c r="B51" s="3" t="s">
        <v>67</v>
      </c>
      <c r="C51" s="4">
        <f>SUM(F51:T51)</f>
        <v>18</v>
      </c>
      <c r="D51" s="4">
        <f>SUM(F51:T51)</f>
        <v>18</v>
      </c>
      <c r="E51" s="4">
        <f>COUNT(F51:T51)</f>
        <v>1</v>
      </c>
      <c r="F51" s="5"/>
      <c r="G51" s="5">
        <v>18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2"/>
    </row>
    <row r="52" spans="1:20" s="6" customFormat="1" ht="18" x14ac:dyDescent="0.35">
      <c r="A52" s="3" t="s">
        <v>19</v>
      </c>
      <c r="B52" s="3" t="s">
        <v>18</v>
      </c>
      <c r="C52" s="4">
        <f>SUM(F52:T52)</f>
        <v>17</v>
      </c>
      <c r="D52" s="4">
        <f>SUM(F52:T52)</f>
        <v>17</v>
      </c>
      <c r="E52" s="4">
        <f>COUNT(F52:T52)</f>
        <v>1</v>
      </c>
      <c r="F52" s="5"/>
      <c r="G52" s="5">
        <v>17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s="6" customFormat="1" ht="18" x14ac:dyDescent="0.35">
      <c r="A53" s="3"/>
      <c r="B53" s="3"/>
      <c r="C53" s="4"/>
      <c r="D53" s="4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s="6" customFormat="1" ht="18" x14ac:dyDescent="0.35">
      <c r="A54" s="3" t="s">
        <v>92</v>
      </c>
      <c r="B54" s="3" t="s">
        <v>93</v>
      </c>
      <c r="C54" s="4">
        <f t="shared" ref="C54:C63" si="9">SUM(F54:T54)</f>
        <v>0</v>
      </c>
      <c r="D54" s="4">
        <f t="shared" ref="D54:D61" si="10">SUM(F54:T54)</f>
        <v>0</v>
      </c>
      <c r="E54" s="4">
        <f t="shared" ref="E54:E63" si="11">COUNT(F54:T54)</f>
        <v>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s="6" customFormat="1" ht="18" x14ac:dyDescent="0.35">
      <c r="A55" s="3" t="s">
        <v>80</v>
      </c>
      <c r="B55" s="3" t="s">
        <v>81</v>
      </c>
      <c r="C55" s="4">
        <f t="shared" si="9"/>
        <v>0</v>
      </c>
      <c r="D55" s="4">
        <f t="shared" si="10"/>
        <v>0</v>
      </c>
      <c r="E55" s="4">
        <f t="shared" si="11"/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s="6" customFormat="1" ht="18" x14ac:dyDescent="0.35">
      <c r="A56" s="3" t="s">
        <v>97</v>
      </c>
      <c r="B56" s="3" t="s">
        <v>84</v>
      </c>
      <c r="C56" s="4">
        <f t="shared" si="9"/>
        <v>0</v>
      </c>
      <c r="D56" s="4">
        <f t="shared" si="10"/>
        <v>0</v>
      </c>
      <c r="E56" s="4">
        <f t="shared" si="11"/>
        <v>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s="6" customFormat="1" ht="18" x14ac:dyDescent="0.35">
      <c r="A57" s="3" t="s">
        <v>111</v>
      </c>
      <c r="B57" s="3" t="s">
        <v>112</v>
      </c>
      <c r="C57" s="4">
        <f t="shared" si="9"/>
        <v>0</v>
      </c>
      <c r="D57" s="4">
        <f t="shared" si="10"/>
        <v>0</v>
      </c>
      <c r="E57" s="4">
        <f t="shared" si="11"/>
        <v>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s="6" customFormat="1" ht="18" x14ac:dyDescent="0.35">
      <c r="A58" s="3" t="s">
        <v>78</v>
      </c>
      <c r="B58" s="3" t="s">
        <v>79</v>
      </c>
      <c r="C58" s="4">
        <f t="shared" si="9"/>
        <v>0</v>
      </c>
      <c r="D58" s="4">
        <f t="shared" si="10"/>
        <v>0</v>
      </c>
      <c r="E58" s="4">
        <f t="shared" si="11"/>
        <v>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s="6" customFormat="1" ht="18" x14ac:dyDescent="0.35">
      <c r="A59" s="3" t="s">
        <v>94</v>
      </c>
      <c r="B59" s="3" t="s">
        <v>95</v>
      </c>
      <c r="C59" s="4">
        <f t="shared" si="9"/>
        <v>0</v>
      </c>
      <c r="D59" s="4">
        <f t="shared" si="10"/>
        <v>0</v>
      </c>
      <c r="E59" s="4">
        <f t="shared" si="11"/>
        <v>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s="6" customFormat="1" ht="18" x14ac:dyDescent="0.35">
      <c r="A60" s="3" t="s">
        <v>88</v>
      </c>
      <c r="B60" s="3" t="s">
        <v>89</v>
      </c>
      <c r="C60" s="4">
        <f t="shared" si="9"/>
        <v>0</v>
      </c>
      <c r="D60" s="4">
        <f t="shared" si="10"/>
        <v>0</v>
      </c>
      <c r="E60" s="4">
        <f t="shared" si="11"/>
        <v>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s="6" customFormat="1" ht="18" x14ac:dyDescent="0.35">
      <c r="A61" s="3" t="s">
        <v>46</v>
      </c>
      <c r="B61" s="3" t="s">
        <v>47</v>
      </c>
      <c r="C61" s="4">
        <f t="shared" si="9"/>
        <v>0</v>
      </c>
      <c r="D61" s="4">
        <f t="shared" si="10"/>
        <v>0</v>
      </c>
      <c r="E61" s="4">
        <f t="shared" si="11"/>
        <v>0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s="6" customFormat="1" ht="18" x14ac:dyDescent="0.35">
      <c r="A62" s="3" t="s">
        <v>53</v>
      </c>
      <c r="B62" s="3" t="s">
        <v>54</v>
      </c>
      <c r="C62" s="4">
        <f t="shared" si="9"/>
        <v>0</v>
      </c>
      <c r="D62" s="4">
        <f>SUM(F62:T62)-O62-T62</f>
        <v>0</v>
      </c>
      <c r="E62" s="4">
        <f t="shared" si="11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s="6" customFormat="1" ht="18" x14ac:dyDescent="0.35">
      <c r="A63" s="3" t="s">
        <v>88</v>
      </c>
      <c r="B63" s="3" t="s">
        <v>96</v>
      </c>
      <c r="C63" s="4">
        <f t="shared" si="9"/>
        <v>0</v>
      </c>
      <c r="D63" s="4">
        <f>SUM(F63:T63)</f>
        <v>0</v>
      </c>
      <c r="E63" s="4">
        <f t="shared" si="11"/>
        <v>0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7.399999999999999" x14ac:dyDescent="0.3">
      <c r="A64" s="3"/>
      <c r="B64" s="3"/>
      <c r="C64" s="4"/>
      <c r="D64" s="4"/>
      <c r="E64" s="4"/>
      <c r="F64" s="5"/>
      <c r="G64" s="12"/>
      <c r="H64" s="12"/>
      <c r="I64" s="5"/>
      <c r="J64" s="5"/>
      <c r="K64" s="5"/>
      <c r="L64" s="5"/>
      <c r="M64" s="5"/>
      <c r="N64" s="14"/>
      <c r="O64" s="14"/>
      <c r="P64" s="14"/>
      <c r="Q64" s="14"/>
      <c r="R64" s="14"/>
      <c r="S64" s="14"/>
      <c r="T64" s="14"/>
    </row>
    <row r="65" spans="1:20" s="6" customFormat="1" ht="18" x14ac:dyDescent="0.35">
      <c r="A65" s="7"/>
      <c r="B65" s="7"/>
      <c r="C65" s="8"/>
      <c r="D65" s="8"/>
      <c r="E65" s="8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1" customFormat="1" ht="25.2" customHeight="1" thickBot="1" x14ac:dyDescent="0.35"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20" s="1" customFormat="1" ht="25.2" customHeight="1" thickTop="1" thickBot="1" x14ac:dyDescent="0.35">
      <c r="A67" s="56" t="s">
        <v>9</v>
      </c>
      <c r="B67" s="57"/>
      <c r="C67" s="57"/>
      <c r="D67" s="57"/>
      <c r="E67" s="58"/>
      <c r="F67" s="20" t="str">
        <f t="shared" ref="F67:T67" si="12">F44</f>
        <v>Liversedge Half 3rd March</v>
      </c>
      <c r="G67" s="20" t="str">
        <f t="shared" si="12"/>
        <v>Keighley 5k 10th March</v>
      </c>
      <c r="H67" s="20" t="str">
        <f t="shared" si="12"/>
        <v>Leeds Roundhay Park 5k     21st April</v>
      </c>
      <c r="I67" s="20" t="str">
        <f t="shared" si="12"/>
        <v>Melmerby 10k Ripon 5th May</v>
      </c>
      <c r="J67" s="20" t="str">
        <f t="shared" si="12"/>
        <v>Northowram 5 Mile   2nd June</v>
      </c>
      <c r="K67" s="20" t="str">
        <f t="shared" si="12"/>
        <v>Lindley 10k     30th June</v>
      </c>
      <c r="L67" s="20" t="str">
        <f t="shared" si="12"/>
        <v>Ilkley Half 14th July</v>
      </c>
      <c r="M67" s="20" t="str">
        <f t="shared" si="12"/>
        <v>York 10k       4th August</v>
      </c>
      <c r="N67" s="20" t="str">
        <f t="shared" si="12"/>
        <v>Littlerborough Charity 5k 26th Aug TBC</v>
      </c>
      <c r="O67" s="20" t="str">
        <f t="shared" si="12"/>
        <v>Vale of York Half         8th September</v>
      </c>
      <c r="P67" s="20" t="str">
        <f t="shared" si="12"/>
        <v>Wistow 10k    27th October TBC</v>
      </c>
      <c r="Q67" s="20" t="str">
        <f t="shared" si="12"/>
        <v xml:space="preserve">Tadcaster         10 mile          17th November    </v>
      </c>
      <c r="R67" s="20" t="str">
        <f t="shared" si="12"/>
        <v>Myerscough 10 mile    1st December TBC</v>
      </c>
      <c r="S67" s="20" t="str">
        <f t="shared" si="12"/>
        <v>Meltham 10k 26th Jan TBC</v>
      </c>
      <c r="T67" s="20" t="str">
        <f t="shared" si="12"/>
        <v>Dewsbury 10k            2th February TBC</v>
      </c>
    </row>
    <row r="68" spans="1:20" s="1" customFormat="1" ht="16.8" thickTop="1" thickBot="1" x14ac:dyDescent="0.35">
      <c r="A68" s="38" t="s">
        <v>1</v>
      </c>
      <c r="B68" s="38"/>
      <c r="C68" s="43" t="s">
        <v>2</v>
      </c>
      <c r="D68" s="62" t="s">
        <v>3</v>
      </c>
      <c r="E68" s="43" t="s">
        <v>4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</row>
    <row r="69" spans="1:20" s="1" customFormat="1" ht="21" customHeight="1" thickTop="1" thickBot="1" x14ac:dyDescent="0.35">
      <c r="A69" s="2" t="s">
        <v>5</v>
      </c>
      <c r="B69" s="2" t="s">
        <v>6</v>
      </c>
      <c r="C69" s="44"/>
      <c r="D69" s="63"/>
      <c r="E69" s="44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1:20" s="6" customFormat="1" ht="18.600000000000001" thickTop="1" x14ac:dyDescent="0.35">
      <c r="A70" s="64" t="s">
        <v>119</v>
      </c>
      <c r="B70" s="64" t="s">
        <v>120</v>
      </c>
      <c r="C70" s="4">
        <f>SUM(F70:T70)</f>
        <v>39</v>
      </c>
      <c r="D70" s="4">
        <f>SUM(F70:T70)</f>
        <v>39</v>
      </c>
      <c r="E70" s="4">
        <f>COUNT(F70:T70)</f>
        <v>2</v>
      </c>
      <c r="F70" s="5">
        <v>19</v>
      </c>
      <c r="G70" s="5"/>
      <c r="H70" s="5">
        <v>20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s="6" customFormat="1" ht="18" x14ac:dyDescent="0.35">
      <c r="A71" s="3" t="s">
        <v>121</v>
      </c>
      <c r="B71" s="3" t="s">
        <v>122</v>
      </c>
      <c r="C71" s="4">
        <f>SUM(F71:T71)</f>
        <v>37</v>
      </c>
      <c r="D71" s="4">
        <f>SUM(F71:T71)</f>
        <v>37</v>
      </c>
      <c r="E71" s="4">
        <f>COUNT(F71:T71)</f>
        <v>2</v>
      </c>
      <c r="F71" s="5">
        <v>18</v>
      </c>
      <c r="G71" s="5"/>
      <c r="H71" s="5">
        <v>19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s="6" customFormat="1" ht="18" x14ac:dyDescent="0.35">
      <c r="A72" s="3" t="s">
        <v>42</v>
      </c>
      <c r="B72" s="3" t="s">
        <v>43</v>
      </c>
      <c r="C72" s="4">
        <f>SUM(F72:T72)</f>
        <v>20</v>
      </c>
      <c r="D72" s="4">
        <f>SUM(F72:T72)</f>
        <v>20</v>
      </c>
      <c r="E72" s="4">
        <f>COUNT(F72:T72)</f>
        <v>1</v>
      </c>
      <c r="F72" s="5">
        <v>20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s="6" customFormat="1" ht="18" x14ac:dyDescent="0.35">
      <c r="A73" s="3" t="s">
        <v>115</v>
      </c>
      <c r="B73" s="3" t="s">
        <v>116</v>
      </c>
      <c r="C73" s="4">
        <f>SUM(F73:T73)</f>
        <v>20</v>
      </c>
      <c r="D73" s="4">
        <f>SUM(F73:T73)</f>
        <v>20</v>
      </c>
      <c r="E73" s="4">
        <f>COUNT(F73:T73)</f>
        <v>1</v>
      </c>
      <c r="F73" s="5"/>
      <c r="G73" s="5">
        <v>20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s="6" customFormat="1" ht="18" x14ac:dyDescent="0.35">
      <c r="A74" s="3" t="s">
        <v>55</v>
      </c>
      <c r="B74" s="3" t="s">
        <v>56</v>
      </c>
      <c r="C74" s="4">
        <f>SUM(F74:T74)</f>
        <v>18</v>
      </c>
      <c r="D74" s="4">
        <f>SUM(F74:T74)</f>
        <v>18</v>
      </c>
      <c r="E74" s="4">
        <f>COUNT(F74:T74)</f>
        <v>1</v>
      </c>
      <c r="F74" s="5"/>
      <c r="G74" s="5"/>
      <c r="H74" s="5">
        <v>18</v>
      </c>
      <c r="I74" s="5"/>
      <c r="J74" s="12"/>
      <c r="K74" s="12"/>
      <c r="L74" s="12"/>
      <c r="M74" s="12"/>
      <c r="N74" s="5"/>
      <c r="O74" s="5"/>
      <c r="P74" s="5"/>
      <c r="Q74" s="5"/>
      <c r="R74" s="5"/>
      <c r="S74" s="5"/>
      <c r="T74" s="5"/>
    </row>
    <row r="75" spans="1:20" s="6" customFormat="1" ht="18" x14ac:dyDescent="0.35">
      <c r="A75" s="15"/>
      <c r="B75" s="3"/>
      <c r="C75" s="4"/>
      <c r="D75" s="4"/>
      <c r="E75" s="4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s="6" customFormat="1" ht="18" x14ac:dyDescent="0.35">
      <c r="A76" s="64" t="s">
        <v>44</v>
      </c>
      <c r="B76" s="3" t="s">
        <v>61</v>
      </c>
      <c r="C76" s="4">
        <f>SUM(F76:T76)</f>
        <v>0</v>
      </c>
      <c r="D76" s="4">
        <f>SUM(F76:T76)</f>
        <v>0</v>
      </c>
      <c r="E76" s="4">
        <f>COUNT(F76:T76)</f>
        <v>0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s="6" customFormat="1" ht="18" x14ac:dyDescent="0.35">
      <c r="A77" s="15" t="s">
        <v>11</v>
      </c>
      <c r="B77" s="3" t="s">
        <v>12</v>
      </c>
      <c r="C77" s="4">
        <f>SUM(F77:T77)</f>
        <v>0</v>
      </c>
      <c r="D77" s="4">
        <f>SUM(F77:T77)-F77</f>
        <v>0</v>
      </c>
      <c r="E77" s="4">
        <f>COUNT(F77:T77)</f>
        <v>0</v>
      </c>
      <c r="F77" s="12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s="6" customFormat="1" ht="18" x14ac:dyDescent="0.35">
      <c r="A78" s="3" t="s">
        <v>117</v>
      </c>
      <c r="B78" s="3" t="s">
        <v>118</v>
      </c>
      <c r="C78" s="4">
        <f>SUM(F78:T78)</f>
        <v>0</v>
      </c>
      <c r="D78" s="4">
        <f>SUM(F78:T78)</f>
        <v>0</v>
      </c>
      <c r="E78" s="4">
        <f>COUNT(F78:T78)</f>
        <v>0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s="6" customFormat="1" ht="18" x14ac:dyDescent="0.35">
      <c r="A79" s="13"/>
      <c r="B79" s="13"/>
      <c r="C79" s="4"/>
      <c r="D79" s="4"/>
      <c r="E79" s="4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s="6" customFormat="1" ht="18" x14ac:dyDescent="0.35">
      <c r="A80" s="7"/>
      <c r="B80" s="7"/>
      <c r="C80" s="8"/>
      <c r="D80" s="8"/>
      <c r="E80" s="8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1" customFormat="1" ht="15" thickBot="1" x14ac:dyDescent="0.35"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20" s="1" customFormat="1" ht="25.2" customHeight="1" thickTop="1" thickBot="1" x14ac:dyDescent="0.35">
      <c r="A82" s="59" t="s">
        <v>10</v>
      </c>
      <c r="B82" s="60"/>
      <c r="C82" s="60"/>
      <c r="D82" s="60"/>
      <c r="E82" s="61"/>
      <c r="F82" s="16" t="str">
        <f t="shared" ref="F82:T82" si="13">F67</f>
        <v>Liversedge Half 3rd March</v>
      </c>
      <c r="G82" s="16" t="str">
        <f t="shared" si="13"/>
        <v>Keighley 5k 10th March</v>
      </c>
      <c r="H82" s="16" t="str">
        <f t="shared" si="13"/>
        <v>Leeds Roundhay Park 5k     21st April</v>
      </c>
      <c r="I82" s="16" t="str">
        <f t="shared" si="13"/>
        <v>Melmerby 10k Ripon 5th May</v>
      </c>
      <c r="J82" s="16" t="str">
        <f t="shared" si="13"/>
        <v>Northowram 5 Mile   2nd June</v>
      </c>
      <c r="K82" s="16" t="str">
        <f t="shared" si="13"/>
        <v>Lindley 10k     30th June</v>
      </c>
      <c r="L82" s="16" t="str">
        <f t="shared" si="13"/>
        <v>Ilkley Half 14th July</v>
      </c>
      <c r="M82" s="16" t="str">
        <f t="shared" si="13"/>
        <v>York 10k       4th August</v>
      </c>
      <c r="N82" s="16" t="str">
        <f t="shared" si="13"/>
        <v>Littlerborough Charity 5k 26th Aug TBC</v>
      </c>
      <c r="O82" s="16" t="str">
        <f t="shared" si="13"/>
        <v>Vale of York Half         8th September</v>
      </c>
      <c r="P82" s="16" t="str">
        <f t="shared" si="13"/>
        <v>Wistow 10k    27th October TBC</v>
      </c>
      <c r="Q82" s="16" t="str">
        <f t="shared" si="13"/>
        <v xml:space="preserve">Tadcaster         10 mile          17th November    </v>
      </c>
      <c r="R82" s="16" t="str">
        <f t="shared" si="13"/>
        <v>Myerscough 10 mile    1st December TBC</v>
      </c>
      <c r="S82" s="16" t="str">
        <f t="shared" si="13"/>
        <v>Meltham 10k 26th Jan TBC</v>
      </c>
      <c r="T82" s="16" t="str">
        <f t="shared" si="13"/>
        <v>Dewsbury 10k            2th February TBC</v>
      </c>
    </row>
    <row r="83" spans="1:20" s="1" customFormat="1" ht="16.8" thickTop="1" thickBot="1" x14ac:dyDescent="0.35">
      <c r="A83" s="38" t="s">
        <v>1</v>
      </c>
      <c r="B83" s="38"/>
      <c r="C83" s="52" t="s">
        <v>2</v>
      </c>
      <c r="D83" s="54" t="s">
        <v>3</v>
      </c>
      <c r="E83" s="52" t="s">
        <v>4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0" s="1" customFormat="1" ht="21" customHeight="1" thickTop="1" thickBot="1" x14ac:dyDescent="0.35">
      <c r="A84" s="2" t="s">
        <v>5</v>
      </c>
      <c r="B84" s="2" t="s">
        <v>6</v>
      </c>
      <c r="C84" s="53"/>
      <c r="D84" s="55"/>
      <c r="E84" s="53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s="6" customFormat="1" ht="18.600000000000001" thickTop="1" x14ac:dyDescent="0.35">
      <c r="A85" s="3" t="s">
        <v>21</v>
      </c>
      <c r="B85" s="3" t="s">
        <v>20</v>
      </c>
      <c r="C85" s="4">
        <f>SUM(F85:T85)</f>
        <v>40</v>
      </c>
      <c r="D85" s="4">
        <f>SUM(F85:T85)</f>
        <v>40</v>
      </c>
      <c r="E85" s="4">
        <f>COUNT(F85:T85)</f>
        <v>2</v>
      </c>
      <c r="F85" s="5">
        <v>20</v>
      </c>
      <c r="G85" s="5">
        <v>20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s="6" customFormat="1" ht="18" x14ac:dyDescent="0.35">
      <c r="A86" s="3" t="s">
        <v>34</v>
      </c>
      <c r="B86" s="3" t="s">
        <v>27</v>
      </c>
      <c r="C86" s="4">
        <f>SUM(F86:T86)</f>
        <v>38</v>
      </c>
      <c r="D86" s="4">
        <f>SUM(F86:T86)</f>
        <v>38</v>
      </c>
      <c r="E86" s="4">
        <f>COUNT(F86:T86)</f>
        <v>2</v>
      </c>
      <c r="F86" s="5"/>
      <c r="G86" s="5">
        <v>18</v>
      </c>
      <c r="H86" s="5">
        <v>20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s="6" customFormat="1" ht="18" x14ac:dyDescent="0.35">
      <c r="A87" s="3" t="s">
        <v>26</v>
      </c>
      <c r="B87" s="3" t="s">
        <v>27</v>
      </c>
      <c r="C87" s="4">
        <f>SUM(F87:T87)</f>
        <v>35</v>
      </c>
      <c r="D87" s="4">
        <f>SUM(F87:T87)</f>
        <v>35</v>
      </c>
      <c r="E87" s="4">
        <f>COUNT(F87:T87)</f>
        <v>2</v>
      </c>
      <c r="F87" s="5"/>
      <c r="G87" s="5">
        <v>16</v>
      </c>
      <c r="H87" s="5">
        <v>19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s="6" customFormat="1" ht="18" x14ac:dyDescent="0.35">
      <c r="A88" s="3" t="s">
        <v>44</v>
      </c>
      <c r="B88" s="3" t="s">
        <v>90</v>
      </c>
      <c r="C88" s="4">
        <f>SUM(F88:T88)</f>
        <v>19</v>
      </c>
      <c r="D88" s="4">
        <f>SUM(F88:T88)</f>
        <v>19</v>
      </c>
      <c r="E88" s="4">
        <f>COUNT(F88:T88)</f>
        <v>1</v>
      </c>
      <c r="F88" s="5"/>
      <c r="G88" s="5">
        <v>19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s="6" customFormat="1" ht="18" x14ac:dyDescent="0.35">
      <c r="A89" s="3" t="s">
        <v>140</v>
      </c>
      <c r="B89" s="3" t="s">
        <v>141</v>
      </c>
      <c r="C89" s="4">
        <f>SUM(F89:T89)</f>
        <v>17</v>
      </c>
      <c r="D89" s="4">
        <f>SUM(F89:T89)</f>
        <v>17</v>
      </c>
      <c r="E89" s="4">
        <f>COUNT(F89:T89)</f>
        <v>1</v>
      </c>
      <c r="F89" s="5"/>
      <c r="G89" s="5">
        <v>17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7.399999999999999" x14ac:dyDescent="0.3">
      <c r="A90" s="3" t="s">
        <v>142</v>
      </c>
      <c r="B90" s="3" t="s">
        <v>66</v>
      </c>
      <c r="C90" s="4">
        <f>SUM(F90:T90)</f>
        <v>15</v>
      </c>
      <c r="D90" s="4">
        <f>SUM(F90:T90)</f>
        <v>15</v>
      </c>
      <c r="E90" s="4">
        <f>COUNT(F90:T90)</f>
        <v>1</v>
      </c>
      <c r="F90" s="5"/>
      <c r="G90" s="5">
        <v>15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7.399999999999999" x14ac:dyDescent="0.3">
      <c r="A91" s="3"/>
      <c r="B91" s="3"/>
      <c r="C91" s="4"/>
      <c r="D91" s="4"/>
      <c r="E91" s="4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7.399999999999999" x14ac:dyDescent="0.3">
      <c r="A92" s="3" t="s">
        <v>68</v>
      </c>
      <c r="B92" s="3" t="s">
        <v>69</v>
      </c>
      <c r="C92" s="4">
        <f t="shared" ref="C92:C97" si="14">SUM(F92:T92)</f>
        <v>0</v>
      </c>
      <c r="D92" s="4">
        <f t="shared" ref="D92:D97" si="15">SUM(F92:T92)</f>
        <v>0</v>
      </c>
      <c r="E92" s="4">
        <f t="shared" ref="E92:E97" si="16">COUNT(F92:T92)</f>
        <v>0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7.399999999999999" x14ac:dyDescent="0.3">
      <c r="A93" s="3" t="s">
        <v>48</v>
      </c>
      <c r="B93" s="3" t="s">
        <v>49</v>
      </c>
      <c r="C93" s="4">
        <f t="shared" si="14"/>
        <v>0</v>
      </c>
      <c r="D93" s="4">
        <f t="shared" si="15"/>
        <v>0</v>
      </c>
      <c r="E93" s="4">
        <f t="shared" si="16"/>
        <v>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7.399999999999999" x14ac:dyDescent="0.3">
      <c r="A94" s="3" t="s">
        <v>123</v>
      </c>
      <c r="B94" s="3" t="s">
        <v>124</v>
      </c>
      <c r="C94" s="4">
        <f t="shared" si="14"/>
        <v>0</v>
      </c>
      <c r="D94" s="4">
        <f t="shared" si="15"/>
        <v>0</v>
      </c>
      <c r="E94" s="4">
        <f t="shared" si="16"/>
        <v>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7.399999999999999" x14ac:dyDescent="0.3">
      <c r="A95" s="3" t="s">
        <v>28</v>
      </c>
      <c r="B95" s="3" t="s">
        <v>29</v>
      </c>
      <c r="C95" s="4">
        <f t="shared" si="14"/>
        <v>0</v>
      </c>
      <c r="D95" s="4">
        <f t="shared" si="15"/>
        <v>0</v>
      </c>
      <c r="E95" s="4">
        <f t="shared" si="16"/>
        <v>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7.399999999999999" x14ac:dyDescent="0.3">
      <c r="A96" s="3" t="s">
        <v>22</v>
      </c>
      <c r="B96" s="3" t="s">
        <v>23</v>
      </c>
      <c r="C96" s="4">
        <f t="shared" si="14"/>
        <v>0</v>
      </c>
      <c r="D96" s="4">
        <f t="shared" si="15"/>
        <v>0</v>
      </c>
      <c r="E96" s="4">
        <f t="shared" si="16"/>
        <v>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7.399999999999999" x14ac:dyDescent="0.3">
      <c r="A97" s="3" t="s">
        <v>78</v>
      </c>
      <c r="B97" s="3" t="s">
        <v>51</v>
      </c>
      <c r="C97" s="4">
        <f t="shared" si="14"/>
        <v>0</v>
      </c>
      <c r="D97" s="4">
        <f t="shared" si="15"/>
        <v>0</v>
      </c>
      <c r="E97" s="4">
        <f t="shared" si="16"/>
        <v>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7.399999999999999" x14ac:dyDescent="0.3">
      <c r="A98" s="3"/>
      <c r="B98" s="3"/>
      <c r="C98" s="4"/>
      <c r="D98" s="4"/>
      <c r="E98" s="4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ortState xmlns:xlrd2="http://schemas.microsoft.com/office/spreadsheetml/2017/richdata2" ref="A85:H90">
    <sortCondition descending="1" ref="D85:D90"/>
  </sortState>
  <mergeCells count="100">
    <mergeCell ref="P22:P24"/>
    <mergeCell ref="P1:P3"/>
    <mergeCell ref="P82:P84"/>
    <mergeCell ref="A83:B83"/>
    <mergeCell ref="C83:C84"/>
    <mergeCell ref="G67:G69"/>
    <mergeCell ref="E83:E84"/>
    <mergeCell ref="D83:D84"/>
    <mergeCell ref="A67:E67"/>
    <mergeCell ref="F67:F69"/>
    <mergeCell ref="A82:E82"/>
    <mergeCell ref="F82:F84"/>
    <mergeCell ref="A68:B68"/>
    <mergeCell ref="C68:C69"/>
    <mergeCell ref="D68:D69"/>
    <mergeCell ref="P44:P46"/>
    <mergeCell ref="Q82:Q84"/>
    <mergeCell ref="Q1:Q3"/>
    <mergeCell ref="Q22:Q24"/>
    <mergeCell ref="Q44:Q46"/>
    <mergeCell ref="Q67:Q69"/>
    <mergeCell ref="N44:N46"/>
    <mergeCell ref="O44:O46"/>
    <mergeCell ref="K44:K46"/>
    <mergeCell ref="G44:G46"/>
    <mergeCell ref="J44:J46"/>
    <mergeCell ref="I44:I46"/>
    <mergeCell ref="L44:L46"/>
    <mergeCell ref="M44:M46"/>
    <mergeCell ref="I82:I84"/>
    <mergeCell ref="J82:J84"/>
    <mergeCell ref="I67:I69"/>
    <mergeCell ref="J67:J69"/>
    <mergeCell ref="P67:P69"/>
    <mergeCell ref="K67:K69"/>
    <mergeCell ref="N67:N69"/>
    <mergeCell ref="O67:O69"/>
    <mergeCell ref="K82:K84"/>
    <mergeCell ref="N82:N84"/>
    <mergeCell ref="O82:O84"/>
    <mergeCell ref="L67:L69"/>
    <mergeCell ref="M67:M69"/>
    <mergeCell ref="L82:L84"/>
    <mergeCell ref="M82:M84"/>
    <mergeCell ref="H67:H69"/>
    <mergeCell ref="H44:H46"/>
    <mergeCell ref="E68:E69"/>
    <mergeCell ref="H82:H84"/>
    <mergeCell ref="E45:E46"/>
    <mergeCell ref="A44:E44"/>
    <mergeCell ref="F44:F46"/>
    <mergeCell ref="A45:B45"/>
    <mergeCell ref="C45:C46"/>
    <mergeCell ref="D45:D46"/>
    <mergeCell ref="G82:G84"/>
    <mergeCell ref="A1:E1"/>
    <mergeCell ref="D23:D24"/>
    <mergeCell ref="E23:E24"/>
    <mergeCell ref="A22:E22"/>
    <mergeCell ref="A23:B23"/>
    <mergeCell ref="C23:C24"/>
    <mergeCell ref="A2:B2"/>
    <mergeCell ref="C2:C3"/>
    <mergeCell ref="D2:D3"/>
    <mergeCell ref="E2:E3"/>
    <mergeCell ref="F1:F3"/>
    <mergeCell ref="G22:G24"/>
    <mergeCell ref="G1:G3"/>
    <mergeCell ref="H22:H24"/>
    <mergeCell ref="F22:F24"/>
    <mergeCell ref="J1:J3"/>
    <mergeCell ref="H1:H3"/>
    <mergeCell ref="O1:O3"/>
    <mergeCell ref="I1:I3"/>
    <mergeCell ref="K1:K3"/>
    <mergeCell ref="L1:L3"/>
    <mergeCell ref="M1:M3"/>
    <mergeCell ref="N1:N3"/>
    <mergeCell ref="I22:I24"/>
    <mergeCell ref="O22:O24"/>
    <mergeCell ref="N22:N24"/>
    <mergeCell ref="K22:K24"/>
    <mergeCell ref="J22:J24"/>
    <mergeCell ref="L22:L24"/>
    <mergeCell ref="M22:M24"/>
    <mergeCell ref="R1:R3"/>
    <mergeCell ref="S1:S3"/>
    <mergeCell ref="T1:T3"/>
    <mergeCell ref="R22:R24"/>
    <mergeCell ref="S22:S24"/>
    <mergeCell ref="T22:T24"/>
    <mergeCell ref="R82:R84"/>
    <mergeCell ref="S82:S84"/>
    <mergeCell ref="T82:T84"/>
    <mergeCell ref="R44:R46"/>
    <mergeCell ref="S44:S46"/>
    <mergeCell ref="T44:T46"/>
    <mergeCell ref="R67:R69"/>
    <mergeCell ref="S67:S69"/>
    <mergeCell ref="T67:T69"/>
  </mergeCells>
  <phoneticPr fontId="0" type="noConversion"/>
  <pageMargins left="0.70866141732283472" right="0.70866141732283472" top="0.19685039370078741" bottom="0.19685039370078741" header="0.31496062992125984" footer="0.31496062992125984"/>
  <pageSetup paperSize="9" scale="77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Chris Kirkbride</cp:lastModifiedBy>
  <cp:lastPrinted>2022-12-05T09:19:28Z</cp:lastPrinted>
  <dcterms:created xsi:type="dcterms:W3CDTF">2016-10-05T17:35:05Z</dcterms:created>
  <dcterms:modified xsi:type="dcterms:W3CDTF">2024-04-21T13:08:14Z</dcterms:modified>
</cp:coreProperties>
</file>